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126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Lauri\Desktop\lel\koulujutui\"/>
    </mc:Choice>
  </mc:AlternateContent>
  <xr:revisionPtr revIDLastSave="0" documentId="13_ncr:1_{C4E2F2C6-B56C-46CD-86C1-1C97C9D0F0C8}" xr6:coauthVersionLast="40" xr6:coauthVersionMax="40" xr10:uidLastSave="{00000000-0000-0000-0000-000000000000}"/>
  <bookViews>
    <workbookView xWindow="0" yWindow="0" windowWidth="28800" windowHeight="12165" xr2:uid="{00000000-000D-0000-FFFF-FFFF00000000}"/>
  </bookViews>
  <sheets>
    <sheet name="Taul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G29" i="1" l="1"/>
  <c r="P26" i="1" l="1"/>
  <c r="J8" i="1"/>
  <c r="L8" i="1"/>
  <c r="N8" i="1"/>
  <c r="P8" i="1"/>
  <c r="J26" i="1"/>
  <c r="E29" i="1" l="1"/>
  <c r="N26" i="1"/>
  <c r="L26" i="1"/>
  <c r="G10" i="1"/>
  <c r="G19" i="1" s="1"/>
  <c r="E10" i="1"/>
  <c r="E18" i="1" s="1"/>
  <c r="E19" i="1" l="1"/>
  <c r="E17" i="1"/>
  <c r="G17" i="1"/>
  <c r="G20" i="1" s="1"/>
  <c r="G18" i="1"/>
  <c r="G32" i="1"/>
  <c r="E32" i="1"/>
  <c r="E21" i="1" l="1"/>
  <c r="E20" i="1"/>
  <c r="E31" i="1" s="1"/>
  <c r="G31" i="1"/>
  <c r="G30" i="1"/>
  <c r="G21" i="1"/>
  <c r="E30" i="1" l="1"/>
  <c r="E33" i="1" s="1"/>
  <c r="E41" i="1" s="1"/>
  <c r="G33" i="1"/>
  <c r="G41" i="1" s="1"/>
  <c r="F42" i="1" l="1"/>
</calcChain>
</file>

<file path=xl/sharedStrings.xml><?xml version="1.0" encoding="utf-8"?>
<sst xmlns="http://schemas.openxmlformats.org/spreadsheetml/2006/main" count="93" uniqueCount="52">
  <si>
    <t>Observations</t>
  </si>
  <si>
    <t>Initial</t>
  </si>
  <si>
    <t>Final</t>
  </si>
  <si>
    <t>Water density</t>
  </si>
  <si>
    <t>t/cbm</t>
  </si>
  <si>
    <t>Draft on marks</t>
  </si>
  <si>
    <t>Fore SB</t>
  </si>
  <si>
    <t>m</t>
  </si>
  <si>
    <t>Fore P</t>
  </si>
  <si>
    <t>Mid SB</t>
  </si>
  <si>
    <t>mid suuri</t>
  </si>
  <si>
    <t>mid pieni</t>
  </si>
  <si>
    <t>Mid P</t>
  </si>
  <si>
    <t>Aft SB</t>
  </si>
  <si>
    <t>Aft P</t>
  </si>
  <si>
    <t>Observed Trim (Aft+)</t>
  </si>
  <si>
    <t>Fore marks</t>
  </si>
  <si>
    <t>Mid</t>
  </si>
  <si>
    <t>Aft marks</t>
  </si>
  <si>
    <t>LBP</t>
  </si>
  <si>
    <t>LBM</t>
  </si>
  <si>
    <t>Drafts on Perpendiculars</t>
  </si>
  <si>
    <t>Fore</t>
  </si>
  <si>
    <t>Aft</t>
  </si>
  <si>
    <t>Perpendicular trim (aft+)</t>
  </si>
  <si>
    <t>dm corrected</t>
  </si>
  <si>
    <t>W 1,025</t>
  </si>
  <si>
    <t>t</t>
  </si>
  <si>
    <t>TPC 1,025</t>
  </si>
  <si>
    <t>t/cm</t>
  </si>
  <si>
    <t>TPC SB</t>
  </si>
  <si>
    <t>tpc suuri</t>
  </si>
  <si>
    <t>tpc pieni</t>
  </si>
  <si>
    <t>TPC P</t>
  </si>
  <si>
    <t>COF/LCF</t>
  </si>
  <si>
    <t>MCT dm +0,5m</t>
  </si>
  <si>
    <t>tm/m</t>
  </si>
  <si>
    <t>MCT dm -0,5m</t>
  </si>
  <si>
    <t>W at density</t>
  </si>
  <si>
    <t>Trim correction 1</t>
  </si>
  <si>
    <t>Trim correction 2</t>
  </si>
  <si>
    <t>List correction</t>
  </si>
  <si>
    <t>W corrected</t>
  </si>
  <si>
    <t>Deductibles</t>
  </si>
  <si>
    <t>Ballast</t>
  </si>
  <si>
    <t>FrW</t>
  </si>
  <si>
    <t>LS</t>
  </si>
  <si>
    <t>Constant</t>
  </si>
  <si>
    <t>Survey figure</t>
  </si>
  <si>
    <t>Cargo on (+) / off (-) =</t>
  </si>
  <si>
    <t>Fuel + Oils</t>
  </si>
  <si>
    <t>Stores + Misc.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</si>
</sst>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000"/>
  </numFmts>
  <fonts count="8" x14ac:knownFonts="1">
    <font>
      <sz val="11"/>
      <color rgb="FF000000"/>
      <name val="Calibri"/>
      <family val="2"/>
    </font>
    <font>
      <sz val="11"/>
      <color rgb="FFFFFFFF"/>
      <name val="Calibri"/>
      <family val="2"/>
    </font>
    <font>
      <b/>
      <sz val="15"/>
      <color rgb="FF44546A"/>
      <name val="Calibri"/>
      <family val="2"/>
    </font>
    <font>
      <sz val="11"/>
      <color rgb="FF3F3F76"/>
      <name val="Calibri"/>
      <family val="2"/>
    </font>
    <font>
      <b/>
      <sz val="11"/>
      <color rgb="FFFFFFFF"/>
      <name val="Calibri"/>
      <family val="2"/>
    </font>
    <font>
      <b/>
      <sz val="11"/>
      <color rgb="FF3F3F3F"/>
      <name val="Calibri"/>
      <family val="2"/>
    </font>
    <font>
      <b/>
      <sz val="11"/>
      <name val="Calibri"/>
      <family val="2"/>
    </font>
    <font>
      <b/>
      <sz val="15"/>
      <name val="Calibri"/>
      <family val="2"/>
    </font>
  </fonts>
  <fills count="6">
    <fill>
      <patternFill patternType="none"/>
    </fill>
    <fill>
      <patternFill patternType="gray125"/>
    </fill>
    <fill>
      <patternFill patternType="solid">
        <fgColor rgb="FFED7D31"/>
        <bgColor rgb="FFED7D31"/>
      </patternFill>
    </fill>
    <fill>
      <patternFill patternType="solid">
        <fgColor rgb="FFA5A5A5"/>
        <bgColor rgb="FFA5A5A5"/>
      </patternFill>
    </fill>
    <fill>
      <patternFill patternType="solid">
        <fgColor rgb="FFFFCC99"/>
        <bgColor rgb="FFFFCC99"/>
      </patternFill>
    </fill>
    <fill>
      <patternFill patternType="solid">
        <fgColor rgb="FFF2F2F2"/>
        <bgColor rgb="FFF2F2F2"/>
      </patternFill>
    </fill>
  </fills>
  <borders count="20">
    <border>
      <left/>
      <right/>
      <top/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thick">
        <color rgb="FF4472C4"/>
      </bottom>
      <diagonal/>
    </border>
    <border>
      <left/>
      <right style="thin">
        <color rgb="FF7F7F7F"/>
      </right>
      <top/>
      <bottom/>
      <diagonal/>
    </border>
    <border>
      <left style="double">
        <color rgb="FF3F3F3F"/>
      </left>
      <right style="double">
        <color rgb="FF3F3F3F"/>
      </right>
      <top/>
      <bottom/>
      <diagonal/>
    </border>
    <border>
      <left style="thin">
        <color rgb="FF7F7F7F"/>
      </left>
      <right/>
      <top/>
      <bottom/>
      <diagonal/>
    </border>
    <border>
      <left style="thin">
        <color rgb="FF3F3F3F"/>
      </left>
      <right style="thin">
        <color rgb="FF3F3F3F"/>
      </right>
      <top style="thin">
        <color rgb="FF3F3F3F"/>
      </top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/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3F3F3F"/>
      </top>
      <bottom style="thin">
        <color rgb="FF3F3F3F"/>
      </bottom>
      <diagonal/>
    </border>
    <border>
      <left style="thin">
        <color rgb="FF3F3F3F"/>
      </left>
      <right style="thin">
        <color rgb="FF3F3F3F"/>
      </right>
      <top/>
      <bottom style="thin">
        <color rgb="FF3F3F3F"/>
      </bottom>
      <diagonal/>
    </border>
    <border>
      <left style="thin">
        <color rgb="FF7F7F7F"/>
      </left>
      <right/>
      <top/>
      <bottom style="thin">
        <color rgb="FF7F7F7F"/>
      </bottom>
      <diagonal/>
    </border>
    <border>
      <left/>
      <right style="thin">
        <color rgb="FF7F7F7F"/>
      </right>
      <top/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/>
      <bottom style="double">
        <color rgb="FF3F3F3F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3F3F3F"/>
      </left>
      <right/>
      <top style="thin">
        <color rgb="FF3F3F3F"/>
      </top>
      <bottom style="thin">
        <color rgb="FF3F3F3F"/>
      </bottom>
      <diagonal/>
    </border>
    <border>
      <left style="thin">
        <color rgb="FF7F7F7F"/>
      </left>
      <right style="thin">
        <color rgb="FF7F7F7F"/>
      </right>
      <top/>
      <bottom style="thin">
        <color rgb="FF7F7F7F"/>
      </bottom>
      <diagonal/>
    </border>
  </borders>
  <cellStyleXfs count="7">
    <xf numFmtId="0" fontId="0" fillId="0" borderId="0"/>
    <xf numFmtId="0" fontId="2" fillId="0" borderId="4" applyNumberFormat="0" applyFill="0" applyAlignment="0" applyProtection="0"/>
    <xf numFmtId="0" fontId="3" fillId="4" borderId="1" applyNumberFormat="0" applyAlignment="0" applyProtection="0"/>
    <xf numFmtId="0" fontId="5" fillId="5" borderId="2" applyNumberFormat="0" applyAlignment="0" applyProtection="0"/>
    <xf numFmtId="0" fontId="4" fillId="3" borderId="3" applyNumberFormat="0" applyAlignment="0" applyProtection="0"/>
    <xf numFmtId="0" fontId="1" fillId="2" borderId="0" applyNumberFormat="0" applyBorder="0" applyAlignment="0" applyProtection="0"/>
    <xf numFmtId="0" fontId="1" fillId="3" borderId="0" applyNumberFormat="0" applyBorder="0" applyAlignment="0" applyProtection="0"/>
  </cellStyleXfs>
  <cellXfs count="42">
    <xf numFmtId="0" fontId="0" fillId="0" borderId="0" xfId="0"/>
    <xf numFmtId="0" fontId="2" fillId="3" borderId="4" xfId="1" applyFont="1" applyFill="1" applyBorder="1"/>
    <xf numFmtId="0" fontId="4" fillId="3" borderId="3" xfId="4" applyFont="1" applyFill="1" applyBorder="1"/>
    <xf numFmtId="0" fontId="5" fillId="5" borderId="2" xfId="3" applyFont="1" applyFill="1" applyBorder="1"/>
    <xf numFmtId="0" fontId="5" fillId="5" borderId="2" xfId="3" applyFont="1" applyFill="1" applyBorder="1" applyAlignment="1">
      <alignment horizontal="right"/>
    </xf>
    <xf numFmtId="0" fontId="3" fillId="4" borderId="1" xfId="2" applyFont="1" applyFill="1" applyBorder="1" applyAlignment="1">
      <alignment horizontal="center"/>
    </xf>
    <xf numFmtId="0" fontId="4" fillId="3" borderId="3" xfId="4" applyFont="1" applyFill="1" applyBorder="1" applyAlignment="1">
      <alignment horizontal="center" vertical="center"/>
    </xf>
    <xf numFmtId="0" fontId="2" fillId="3" borderId="4" xfId="1" applyFont="1" applyFill="1" applyBorder="1" applyAlignment="1">
      <alignment horizontal="right"/>
    </xf>
    <xf numFmtId="0" fontId="2" fillId="3" borderId="4" xfId="1" applyFont="1" applyFill="1" applyBorder="1" applyAlignment="1">
      <alignment horizontal="center"/>
    </xf>
    <xf numFmtId="0" fontId="2" fillId="3" borderId="4" xfId="1" applyFont="1" applyFill="1" applyBorder="1" applyAlignment="1">
      <alignment horizontal="center" vertical="center"/>
    </xf>
    <xf numFmtId="0" fontId="3" fillId="4" borderId="5" xfId="2" applyFont="1" applyFill="1" applyBorder="1" applyAlignment="1">
      <alignment horizontal="center"/>
    </xf>
    <xf numFmtId="0" fontId="4" fillId="3" borderId="6" xfId="4" applyFont="1" applyFill="1" applyBorder="1" applyAlignment="1">
      <alignment horizontal="center" vertical="center"/>
    </xf>
    <xf numFmtId="0" fontId="3" fillId="4" borderId="7" xfId="2" applyFont="1" applyFill="1" applyBorder="1" applyAlignment="1">
      <alignment horizontal="center"/>
    </xf>
    <xf numFmtId="0" fontId="5" fillId="5" borderId="8" xfId="3" applyFont="1" applyFill="1" applyBorder="1"/>
    <xf numFmtId="0" fontId="4" fillId="3" borderId="10" xfId="4" applyFont="1" applyFill="1" applyBorder="1" applyAlignment="1">
      <alignment horizontal="center" vertical="center"/>
    </xf>
    <xf numFmtId="0" fontId="0" fillId="0" borderId="11" xfId="0" applyBorder="1"/>
    <xf numFmtId="0" fontId="5" fillId="5" borderId="12" xfId="3" applyFont="1" applyFill="1" applyBorder="1" applyAlignment="1">
      <alignment horizontal="right"/>
    </xf>
    <xf numFmtId="0" fontId="5" fillId="5" borderId="13" xfId="3" applyFont="1" applyFill="1" applyBorder="1"/>
    <xf numFmtId="0" fontId="4" fillId="3" borderId="16" xfId="4" applyFont="1" applyFill="1" applyBorder="1" applyAlignment="1">
      <alignment horizontal="center" vertical="center"/>
    </xf>
    <xf numFmtId="2" fontId="3" fillId="4" borderId="1" xfId="2" applyNumberFormat="1" applyFont="1" applyFill="1" applyBorder="1" applyAlignment="1">
      <alignment horizontal="center"/>
    </xf>
    <xf numFmtId="164" fontId="3" fillId="4" borderId="9" xfId="2" applyNumberFormat="1" applyFont="1" applyFill="1" applyBorder="1" applyAlignment="1">
      <alignment horizontal="center"/>
    </xf>
    <xf numFmtId="164" fontId="3" fillId="4" borderId="1" xfId="2" applyNumberFormat="1" applyFont="1" applyFill="1" applyBorder="1" applyAlignment="1">
      <alignment horizontal="center"/>
    </xf>
    <xf numFmtId="164" fontId="3" fillId="4" borderId="14" xfId="2" applyNumberFormat="1" applyFont="1" applyFill="1" applyBorder="1" applyAlignment="1">
      <alignment horizontal="center"/>
    </xf>
    <xf numFmtId="164" fontId="3" fillId="4" borderId="15" xfId="2" applyNumberFormat="1" applyFont="1" applyFill="1" applyBorder="1" applyAlignment="1">
      <alignment horizontal="center"/>
    </xf>
    <xf numFmtId="0" fontId="0" fillId="0" borderId="0" xfId="0" applyProtection="1"/>
    <xf numFmtId="0" fontId="5" fillId="5" borderId="8" xfId="3" applyFont="1" applyFill="1" applyBorder="1" applyAlignment="1">
      <alignment horizontal="right"/>
    </xf>
    <xf numFmtId="0" fontId="0" fillId="0" borderId="17" xfId="0" applyBorder="1"/>
    <xf numFmtId="0" fontId="5" fillId="5" borderId="17" xfId="3" applyFont="1" applyFill="1" applyBorder="1" applyAlignment="1">
      <alignment horizontal="right"/>
    </xf>
    <xf numFmtId="2" fontId="6" fillId="3" borderId="3" xfId="4" applyNumberFormat="1" applyFont="1"/>
    <xf numFmtId="164" fontId="6" fillId="3" borderId="3" xfId="4" applyNumberFormat="1" applyFont="1" applyAlignment="1">
      <alignment horizontal="center"/>
    </xf>
    <xf numFmtId="2" fontId="6" fillId="3" borderId="3" xfId="4" applyNumberFormat="1" applyFont="1" applyAlignment="1">
      <alignment horizontal="center"/>
    </xf>
    <xf numFmtId="0" fontId="7" fillId="3" borderId="11" xfId="1" applyFont="1" applyFill="1" applyBorder="1" applyAlignment="1">
      <alignment horizontal="center" vertical="center"/>
    </xf>
    <xf numFmtId="0" fontId="5" fillId="5" borderId="18" xfId="3" applyFont="1" applyFill="1" applyBorder="1" applyAlignment="1">
      <alignment horizontal="right"/>
    </xf>
    <xf numFmtId="0" fontId="2" fillId="3" borderId="0" xfId="1" applyFont="1" applyFill="1" applyBorder="1" applyAlignment="1">
      <alignment horizontal="center"/>
    </xf>
    <xf numFmtId="0" fontId="3" fillId="4" borderId="19" xfId="2" applyFont="1" applyFill="1" applyBorder="1" applyAlignment="1">
      <alignment horizontal="center"/>
    </xf>
    <xf numFmtId="164" fontId="1" fillId="2" borderId="17" xfId="5" applyNumberFormat="1" applyFont="1" applyFill="1" applyBorder="1" applyAlignment="1">
      <alignment horizontal="center"/>
    </xf>
    <xf numFmtId="2" fontId="3" fillId="4" borderId="9" xfId="2" applyNumberFormat="1" applyFont="1" applyFill="1" applyBorder="1" applyAlignment="1">
      <alignment horizontal="center"/>
    </xf>
    <xf numFmtId="2" fontId="1" fillId="2" borderId="17" xfId="5" applyNumberFormat="1" applyFont="1" applyFill="1" applyBorder="1" applyAlignment="1">
      <alignment horizontal="center"/>
    </xf>
    <xf numFmtId="0" fontId="1" fillId="2" borderId="17" xfId="5" applyFont="1" applyFill="1" applyBorder="1" applyAlignment="1">
      <alignment horizontal="center"/>
    </xf>
    <xf numFmtId="0" fontId="3" fillId="4" borderId="9" xfId="2" applyFont="1" applyFill="1" applyBorder="1" applyAlignment="1">
      <alignment horizontal="center"/>
    </xf>
    <xf numFmtId="0" fontId="6" fillId="3" borderId="3" xfId="4" applyFont="1" applyFill="1" applyBorder="1" applyAlignment="1">
      <alignment horizontal="center" vertical="center"/>
    </xf>
    <xf numFmtId="0" fontId="4" fillId="3" borderId="3" xfId="4" applyFont="1" applyFill="1" applyBorder="1" applyAlignment="1">
      <alignment horizontal="center"/>
    </xf>
  </cellXfs>
  <cellStyles count="7">
    <cellStyle name="Aksentti2" xfId="5" builtinId="33" customBuiltin="1"/>
    <cellStyle name="Aksentti3" xfId="6" builtinId="37" customBuiltin="1"/>
    <cellStyle name="Normaali" xfId="0" builtinId="0" customBuiltin="1"/>
    <cellStyle name="Otsikko 1" xfId="1" builtinId="16" customBuiltin="1"/>
    <cellStyle name="Syöttö" xfId="2" builtinId="20" customBuiltin="1"/>
    <cellStyle name="Tarkistussolu" xfId="4" builtinId="23" customBuiltin="1"/>
    <cellStyle name="Tulostus" xfId="3" builtinId="21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-teema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P43"/>
  <sheetViews>
    <sheetView tabSelected="1" zoomScaleNormal="100" workbookViewId="0">
      <selection activeCell="G1" sqref="G1"/>
    </sheetView>
  </sheetViews>
  <sheetFormatPr defaultRowHeight="15" x14ac:dyDescent="0.25"/>
  <cols>
    <col min="1" max="4" width="9.140625" customWidth="1"/>
    <col min="5" max="5" width="13.5703125" bestFit="1" customWidth="1"/>
    <col min="6" max="6" width="9.140625" customWidth="1"/>
    <col min="7" max="7" width="13.140625" customWidth="1"/>
    <col min="8" max="8" width="9.42578125" customWidth="1"/>
    <col min="9" max="14" width="9.140625" hidden="1" customWidth="1"/>
    <col min="15" max="15" width="8.7109375" hidden="1" customWidth="1"/>
    <col min="16" max="16" width="9" hidden="1" customWidth="1"/>
    <col min="17" max="17" width="9.28515625" customWidth="1"/>
  </cols>
  <sheetData>
    <row r="1" spans="1:16" ht="21" thickTop="1" thickBot="1" x14ac:dyDescent="0.35">
      <c r="A1" s="1"/>
      <c r="B1" s="1"/>
      <c r="C1" s="1" t="s">
        <v>0</v>
      </c>
      <c r="D1" s="1"/>
      <c r="E1" s="41" t="s">
        <v>1</v>
      </c>
      <c r="F1" s="2"/>
      <c r="G1" s="41" t="s">
        <v>2</v>
      </c>
    </row>
    <row r="2" spans="1:16" ht="16.5" thickTop="1" thickBot="1" x14ac:dyDescent="0.3">
      <c r="A2" s="3"/>
      <c r="B2" s="3"/>
      <c r="C2" s="3"/>
      <c r="D2" s="4" t="s">
        <v>3</v>
      </c>
      <c r="E2" s="5">
        <v>0</v>
      </c>
      <c r="F2" s="6" t="s">
        <v>4</v>
      </c>
      <c r="G2" s="5">
        <v>0</v>
      </c>
    </row>
    <row r="3" spans="1:16" ht="21" thickTop="1" thickBot="1" x14ac:dyDescent="0.35">
      <c r="A3" s="1"/>
      <c r="B3" s="1"/>
      <c r="C3" s="1"/>
      <c r="D3" s="7" t="s">
        <v>5</v>
      </c>
      <c r="E3" s="8"/>
      <c r="F3" s="9"/>
      <c r="G3" s="1"/>
    </row>
    <row r="4" spans="1:16" ht="16.5" thickTop="1" thickBot="1" x14ac:dyDescent="0.3">
      <c r="A4" s="3"/>
      <c r="B4" s="3"/>
      <c r="C4" s="3"/>
      <c r="D4" s="4" t="s">
        <v>6</v>
      </c>
      <c r="E4" s="5">
        <v>0</v>
      </c>
      <c r="F4" s="6" t="s">
        <v>7</v>
      </c>
      <c r="G4" s="5">
        <v>0</v>
      </c>
    </row>
    <row r="5" spans="1:16" ht="16.5" thickTop="1" thickBot="1" x14ac:dyDescent="0.3">
      <c r="A5" s="3"/>
      <c r="B5" s="3"/>
      <c r="C5" s="3"/>
      <c r="D5" s="4" t="s">
        <v>8</v>
      </c>
      <c r="E5" s="5">
        <v>0</v>
      </c>
      <c r="F5" s="6" t="s">
        <v>7</v>
      </c>
      <c r="G5" s="5">
        <v>0</v>
      </c>
    </row>
    <row r="6" spans="1:16" ht="16.5" thickTop="1" thickBot="1" x14ac:dyDescent="0.3">
      <c r="A6" s="3"/>
      <c r="B6" s="3"/>
      <c r="C6" s="3"/>
      <c r="D6" s="4" t="s">
        <v>9</v>
      </c>
      <c r="E6" s="5">
        <v>0</v>
      </c>
      <c r="F6" s="6" t="s">
        <v>7</v>
      </c>
      <c r="G6" s="5">
        <v>0</v>
      </c>
    </row>
    <row r="7" spans="1:16" ht="16.5" thickTop="1" thickBot="1" x14ac:dyDescent="0.3">
      <c r="A7" s="3"/>
      <c r="B7" s="3"/>
      <c r="C7" s="3"/>
      <c r="D7" s="4" t="s">
        <v>12</v>
      </c>
      <c r="E7" s="5">
        <v>0</v>
      </c>
      <c r="F7" s="6" t="s">
        <v>7</v>
      </c>
      <c r="G7" s="5">
        <v>0</v>
      </c>
      <c r="I7" s="24" t="s">
        <v>1</v>
      </c>
      <c r="J7" s="24"/>
      <c r="K7" s="24"/>
      <c r="L7" s="24"/>
      <c r="M7" s="24" t="s">
        <v>2</v>
      </c>
      <c r="N7" s="24"/>
      <c r="O7" s="24"/>
      <c r="P7" s="24"/>
    </row>
    <row r="8" spans="1:16" ht="16.5" thickTop="1" thickBot="1" x14ac:dyDescent="0.3">
      <c r="A8" s="3"/>
      <c r="B8" s="3"/>
      <c r="C8" s="3"/>
      <c r="D8" s="4" t="s">
        <v>13</v>
      </c>
      <c r="E8" s="5">
        <v>0</v>
      </c>
      <c r="F8" s="6" t="s">
        <v>7</v>
      </c>
      <c r="G8" s="5">
        <v>0</v>
      </c>
      <c r="I8" s="24" t="s">
        <v>10</v>
      </c>
      <c r="J8" s="24">
        <f>LARGE(E6:E7,1)</f>
        <v>0</v>
      </c>
      <c r="K8" s="24" t="s">
        <v>11</v>
      </c>
      <c r="L8" s="24">
        <f>SMALL(E6:E7,1)</f>
        <v>0</v>
      </c>
      <c r="M8" s="24" t="s">
        <v>10</v>
      </c>
      <c r="N8" s="24">
        <f>LARGE(G6:G7,1)</f>
        <v>0</v>
      </c>
      <c r="O8" s="24" t="s">
        <v>11</v>
      </c>
      <c r="P8" s="24">
        <f>SMALL(G6:G7,1)</f>
        <v>0</v>
      </c>
    </row>
    <row r="9" spans="1:16" ht="16.5" thickTop="1" thickBot="1" x14ac:dyDescent="0.3">
      <c r="A9" s="3"/>
      <c r="B9" s="3"/>
      <c r="C9" s="3"/>
      <c r="D9" s="4" t="s">
        <v>14</v>
      </c>
      <c r="E9" s="39">
        <v>0</v>
      </c>
      <c r="F9" s="6" t="s">
        <v>7</v>
      </c>
      <c r="G9" s="39">
        <v>0</v>
      </c>
    </row>
    <row r="10" spans="1:16" ht="21" thickTop="1" thickBot="1" x14ac:dyDescent="0.35">
      <c r="A10" s="1"/>
      <c r="B10" s="1"/>
      <c r="C10" s="1"/>
      <c r="D10" s="7" t="s">
        <v>15</v>
      </c>
      <c r="E10" s="35">
        <f>(E8+E9)/2-(E4+E5)/2</f>
        <v>0</v>
      </c>
      <c r="F10" s="6" t="s">
        <v>7</v>
      </c>
      <c r="G10" s="35">
        <f>(G9+G8)/2-(G5+G4)/2</f>
        <v>0</v>
      </c>
    </row>
    <row r="11" spans="1:16" ht="16.5" thickTop="1" thickBot="1" x14ac:dyDescent="0.3">
      <c r="A11" s="3"/>
      <c r="B11" s="3"/>
      <c r="C11" s="3"/>
      <c r="D11" s="4" t="s">
        <v>16</v>
      </c>
      <c r="E11" s="34">
        <v>0</v>
      </c>
      <c r="F11" s="6" t="s">
        <v>7</v>
      </c>
      <c r="G11" s="34">
        <v>0</v>
      </c>
    </row>
    <row r="12" spans="1:16" ht="16.5" thickTop="1" thickBot="1" x14ac:dyDescent="0.3">
      <c r="A12" s="3"/>
      <c r="B12" s="3"/>
      <c r="C12" s="3"/>
      <c r="D12" s="4" t="s">
        <v>17</v>
      </c>
      <c r="E12" s="5">
        <v>0</v>
      </c>
      <c r="F12" s="6" t="s">
        <v>7</v>
      </c>
      <c r="G12" s="5">
        <v>0</v>
      </c>
    </row>
    <row r="13" spans="1:16" ht="16.5" thickTop="1" thickBot="1" x14ac:dyDescent="0.3">
      <c r="A13" s="3"/>
      <c r="B13" s="3"/>
      <c r="C13" s="3"/>
      <c r="D13" s="4" t="s">
        <v>18</v>
      </c>
      <c r="E13" s="5">
        <v>0</v>
      </c>
      <c r="F13" s="6" t="s">
        <v>7</v>
      </c>
      <c r="G13" s="5">
        <v>0</v>
      </c>
    </row>
    <row r="14" spans="1:16" ht="16.5" thickTop="1" thickBot="1" x14ac:dyDescent="0.3">
      <c r="A14" s="13"/>
      <c r="B14" s="13"/>
      <c r="C14" s="13"/>
      <c r="D14" s="25" t="s">
        <v>19</v>
      </c>
      <c r="E14" s="5">
        <v>0</v>
      </c>
      <c r="F14" s="6" t="s">
        <v>7</v>
      </c>
      <c r="G14" s="5">
        <v>0</v>
      </c>
    </row>
    <row r="15" spans="1:16" ht="15.75" thickTop="1" x14ac:dyDescent="0.25">
      <c r="A15" s="26"/>
      <c r="B15" s="26"/>
      <c r="C15" s="26"/>
      <c r="D15" s="27" t="s">
        <v>20</v>
      </c>
      <c r="E15" s="10">
        <v>0</v>
      </c>
      <c r="F15" s="11" t="s">
        <v>7</v>
      </c>
      <c r="G15" s="12">
        <v>0</v>
      </c>
    </row>
    <row r="16" spans="1:16" ht="20.25" thickBot="1" x14ac:dyDescent="0.35">
      <c r="A16" s="1"/>
      <c r="B16" s="1"/>
      <c r="C16" s="1"/>
      <c r="D16" s="7" t="s">
        <v>21</v>
      </c>
      <c r="E16" s="33"/>
      <c r="F16" s="9"/>
      <c r="G16" s="33"/>
    </row>
    <row r="17" spans="1:16" ht="16.5" thickTop="1" thickBot="1" x14ac:dyDescent="0.3">
      <c r="A17" s="3"/>
      <c r="B17" s="3"/>
      <c r="C17" s="3"/>
      <c r="D17" s="32" t="s">
        <v>22</v>
      </c>
      <c r="E17" s="35" t="e">
        <f>(((E4+E5)/2)+(E10*E11)/E15)</f>
        <v>#DIV/0!</v>
      </c>
      <c r="F17" s="6" t="s">
        <v>7</v>
      </c>
      <c r="G17" s="35" t="e">
        <f>(((G4+G5)/2)+(G10*G11)/G15)</f>
        <v>#DIV/0!</v>
      </c>
    </row>
    <row r="18" spans="1:16" ht="16.5" thickTop="1" thickBot="1" x14ac:dyDescent="0.3">
      <c r="A18" s="3"/>
      <c r="B18" s="3"/>
      <c r="C18" s="3"/>
      <c r="D18" s="32" t="s">
        <v>17</v>
      </c>
      <c r="E18" s="35" t="e">
        <f>(((E6+E7)/2)+(E10*E12)/E15)</f>
        <v>#DIV/0!</v>
      </c>
      <c r="F18" s="6" t="s">
        <v>7</v>
      </c>
      <c r="G18" s="35" t="e">
        <f>(((G6+G7)/2)+(G10*G12)/G15)</f>
        <v>#DIV/0!</v>
      </c>
    </row>
    <row r="19" spans="1:16" ht="16.5" thickTop="1" thickBot="1" x14ac:dyDescent="0.3">
      <c r="A19" s="3"/>
      <c r="B19" s="3"/>
      <c r="C19" s="3"/>
      <c r="D19" s="32" t="s">
        <v>23</v>
      </c>
      <c r="E19" s="35" t="e">
        <f>(((E8+E9)/2)+(E10*E13)/E15)</f>
        <v>#DIV/0!</v>
      </c>
      <c r="F19" s="6" t="s">
        <v>7</v>
      </c>
      <c r="G19" s="35" t="e">
        <f>(((G8+G9)/2)+(G10*G13)/G15)</f>
        <v>#DIV/0!</v>
      </c>
    </row>
    <row r="20" spans="1:16" ht="21" thickTop="1" thickBot="1" x14ac:dyDescent="0.35">
      <c r="A20" s="1"/>
      <c r="B20" s="1"/>
      <c r="C20" s="1"/>
      <c r="D20" s="7" t="s">
        <v>24</v>
      </c>
      <c r="E20" s="35" t="e">
        <f>E19-E17</f>
        <v>#DIV/0!</v>
      </c>
      <c r="F20" s="6" t="s">
        <v>7</v>
      </c>
      <c r="G20" s="35" t="e">
        <f>G19-G17</f>
        <v>#DIV/0!</v>
      </c>
    </row>
    <row r="21" spans="1:16" ht="21" thickTop="1" thickBot="1" x14ac:dyDescent="0.35">
      <c r="A21" s="1"/>
      <c r="B21" s="1"/>
      <c r="C21" s="1"/>
      <c r="D21" s="7" t="s">
        <v>25</v>
      </c>
      <c r="E21" s="35" t="e">
        <f>((6*E18)+E17+E19)/8</f>
        <v>#DIV/0!</v>
      </c>
      <c r="F21" s="6" t="s">
        <v>7</v>
      </c>
      <c r="G21" s="35" t="e">
        <f>((6*G18)+G17+G19)/8</f>
        <v>#DIV/0!</v>
      </c>
    </row>
    <row r="22" spans="1:16" ht="16.5" thickTop="1" thickBot="1" x14ac:dyDescent="0.3">
      <c r="A22" s="3"/>
      <c r="B22" s="3"/>
      <c r="C22" s="3"/>
      <c r="D22" s="4" t="s">
        <v>26</v>
      </c>
      <c r="E22" s="34">
        <v>0</v>
      </c>
      <c r="F22" s="6" t="s">
        <v>27</v>
      </c>
      <c r="G22" s="34">
        <v>0</v>
      </c>
    </row>
    <row r="23" spans="1:16" ht="16.5" thickTop="1" thickBot="1" x14ac:dyDescent="0.3">
      <c r="A23" s="13"/>
      <c r="B23" s="13"/>
      <c r="C23" s="13"/>
      <c r="D23" s="4" t="s">
        <v>28</v>
      </c>
      <c r="E23" s="20">
        <v>0</v>
      </c>
      <c r="F23" s="14" t="s">
        <v>29</v>
      </c>
      <c r="G23" s="20">
        <v>0</v>
      </c>
    </row>
    <row r="24" spans="1:16" ht="16.5" thickTop="1" thickBot="1" x14ac:dyDescent="0.3">
      <c r="A24" s="15"/>
      <c r="B24" s="15"/>
      <c r="C24" s="15"/>
      <c r="D24" s="16" t="s">
        <v>30</v>
      </c>
      <c r="E24" s="21">
        <v>0</v>
      </c>
      <c r="F24" s="14" t="s">
        <v>29</v>
      </c>
      <c r="G24" s="21">
        <v>0</v>
      </c>
    </row>
    <row r="25" spans="1:16" ht="16.5" thickTop="1" thickBot="1" x14ac:dyDescent="0.3">
      <c r="A25" s="15"/>
      <c r="B25" s="15"/>
      <c r="C25" s="15"/>
      <c r="D25" s="16" t="s">
        <v>33</v>
      </c>
      <c r="E25" s="21">
        <v>0</v>
      </c>
      <c r="F25" s="14" t="s">
        <v>29</v>
      </c>
      <c r="G25" s="21">
        <v>0</v>
      </c>
      <c r="I25" t="s">
        <v>1</v>
      </c>
      <c r="M25" t="s">
        <v>2</v>
      </c>
    </row>
    <row r="26" spans="1:16" ht="16.5" thickTop="1" thickBot="1" x14ac:dyDescent="0.3">
      <c r="A26" s="17"/>
      <c r="B26" s="17"/>
      <c r="C26" s="17"/>
      <c r="D26" s="4" t="s">
        <v>34</v>
      </c>
      <c r="E26" s="22">
        <v>0</v>
      </c>
      <c r="F26" s="6" t="s">
        <v>7</v>
      </c>
      <c r="G26" s="23">
        <v>0</v>
      </c>
      <c r="I26" t="s">
        <v>31</v>
      </c>
      <c r="J26">
        <f>LARGE(E24:E25,1)</f>
        <v>0</v>
      </c>
      <c r="K26" t="s">
        <v>32</v>
      </c>
      <c r="L26">
        <f>SMALL(E24:E25,1)</f>
        <v>0</v>
      </c>
      <c r="M26" t="s">
        <v>31</v>
      </c>
      <c r="N26">
        <f>LARGE(G24:G25,1)</f>
        <v>0</v>
      </c>
      <c r="O26" t="s">
        <v>32</v>
      </c>
      <c r="P26">
        <f>SMALL(G24:G25,1)</f>
        <v>0</v>
      </c>
    </row>
    <row r="27" spans="1:16" ht="16.5" thickTop="1" thickBot="1" x14ac:dyDescent="0.3">
      <c r="A27" s="3"/>
      <c r="B27" s="3"/>
      <c r="C27" s="3"/>
      <c r="D27" s="4" t="s">
        <v>35</v>
      </c>
      <c r="E27" s="19">
        <v>0</v>
      </c>
      <c r="F27" s="18" t="s">
        <v>36</v>
      </c>
      <c r="G27" s="5">
        <v>0</v>
      </c>
    </row>
    <row r="28" spans="1:16" ht="16.5" thickTop="1" thickBot="1" x14ac:dyDescent="0.3">
      <c r="A28" s="3"/>
      <c r="B28" s="3"/>
      <c r="C28" s="3"/>
      <c r="D28" s="4" t="s">
        <v>37</v>
      </c>
      <c r="E28" s="36">
        <v>0</v>
      </c>
      <c r="F28" s="6" t="s">
        <v>36</v>
      </c>
      <c r="G28" s="36">
        <v>0</v>
      </c>
    </row>
    <row r="29" spans="1:16" ht="21" thickTop="1" thickBot="1" x14ac:dyDescent="0.35">
      <c r="A29" s="1"/>
      <c r="B29" s="1"/>
      <c r="C29" s="1"/>
      <c r="D29" s="7" t="s">
        <v>38</v>
      </c>
      <c r="E29" s="37">
        <f>(E22/1.025)*E2</f>
        <v>0</v>
      </c>
      <c r="F29" s="6" t="s">
        <v>27</v>
      </c>
      <c r="G29" s="37">
        <f>(G22/1.025)*G2</f>
        <v>0</v>
      </c>
    </row>
    <row r="30" spans="1:16" ht="21" thickTop="1" thickBot="1" x14ac:dyDescent="0.35">
      <c r="A30" s="1"/>
      <c r="B30" s="1"/>
      <c r="C30" s="1"/>
      <c r="D30" s="7" t="s">
        <v>39</v>
      </c>
      <c r="E30" s="35" t="e">
        <f>(((E23*(E20*100)*((E14/2)-E26)/E14)))</f>
        <v>#DIV/0!</v>
      </c>
      <c r="F30" s="6" t="s">
        <v>27</v>
      </c>
      <c r="G30" s="35" t="e">
        <f>(((G23*(G20*100)*((G14/2)-G26)/G14)))</f>
        <v>#DIV/0!</v>
      </c>
    </row>
    <row r="31" spans="1:16" ht="21" thickTop="1" thickBot="1" x14ac:dyDescent="0.35">
      <c r="A31" s="1"/>
      <c r="B31" s="1"/>
      <c r="C31" s="1"/>
      <c r="D31" s="7" t="s">
        <v>40</v>
      </c>
      <c r="E31" s="35" t="e">
        <f>(E20^2*50*(E27-E28))/(E14*100)</f>
        <v>#DIV/0!</v>
      </c>
      <c r="F31" s="6" t="s">
        <v>27</v>
      </c>
      <c r="G31" s="35" t="e">
        <f>(G20^2*50*(G27-G28))/(G14*100)</f>
        <v>#DIV/0!</v>
      </c>
    </row>
    <row r="32" spans="1:16" ht="21" thickTop="1" thickBot="1" x14ac:dyDescent="0.35">
      <c r="A32" s="1"/>
      <c r="B32" s="1"/>
      <c r="C32" s="1"/>
      <c r="D32" s="7" t="s">
        <v>41</v>
      </c>
      <c r="E32" s="38">
        <f>((6*(J26-L26)*(J8-L8)))</f>
        <v>0</v>
      </c>
      <c r="F32" s="6" t="s">
        <v>27</v>
      </c>
      <c r="G32" s="38">
        <f>((6*(N26-P26)*(N8-P8)))</f>
        <v>0</v>
      </c>
    </row>
    <row r="33" spans="1:7" ht="21" thickTop="1" thickBot="1" x14ac:dyDescent="0.35">
      <c r="A33" s="1"/>
      <c r="B33" s="1"/>
      <c r="C33" s="1"/>
      <c r="D33" s="7" t="s">
        <v>42</v>
      </c>
      <c r="E33" s="37" t="e">
        <f>E29+E30+E31+E32</f>
        <v>#DIV/0!</v>
      </c>
      <c r="F33" s="40" t="s">
        <v>27</v>
      </c>
      <c r="G33" s="37" t="e">
        <f>G29+G30+G31+G32</f>
        <v>#DIV/0!</v>
      </c>
    </row>
    <row r="34" spans="1:7" ht="21" thickTop="1" thickBot="1" x14ac:dyDescent="0.35">
      <c r="A34" s="1"/>
      <c r="B34" s="1"/>
      <c r="C34" s="1"/>
      <c r="D34" s="7" t="s">
        <v>43</v>
      </c>
      <c r="E34" s="8"/>
      <c r="F34" s="9"/>
      <c r="G34" s="8"/>
    </row>
    <row r="35" spans="1:7" ht="16.5" thickTop="1" thickBot="1" x14ac:dyDescent="0.3">
      <c r="A35" s="3"/>
      <c r="B35" s="3"/>
      <c r="C35" s="3"/>
      <c r="D35" s="4" t="s">
        <v>44</v>
      </c>
      <c r="E35" s="5">
        <v>0</v>
      </c>
      <c r="F35" s="6" t="s">
        <v>27</v>
      </c>
      <c r="G35" s="5">
        <v>0</v>
      </c>
    </row>
    <row r="36" spans="1:7" ht="16.5" thickTop="1" thickBot="1" x14ac:dyDescent="0.3">
      <c r="A36" s="3"/>
      <c r="B36" s="3"/>
      <c r="C36" s="3"/>
      <c r="D36" s="4" t="s">
        <v>45</v>
      </c>
      <c r="E36" s="5">
        <v>0</v>
      </c>
      <c r="F36" s="6" t="s">
        <v>27</v>
      </c>
      <c r="G36" s="5">
        <v>0</v>
      </c>
    </row>
    <row r="37" spans="1:7" ht="16.5" thickTop="1" thickBot="1" x14ac:dyDescent="0.3">
      <c r="A37" s="3"/>
      <c r="B37" s="3"/>
      <c r="C37" s="3"/>
      <c r="D37" s="4" t="s">
        <v>50</v>
      </c>
      <c r="E37" s="5">
        <v>0</v>
      </c>
      <c r="F37" s="6" t="s">
        <v>27</v>
      </c>
      <c r="G37" s="5">
        <v>0</v>
      </c>
    </row>
    <row r="38" spans="1:7" ht="16.5" thickTop="1" thickBot="1" x14ac:dyDescent="0.3">
      <c r="A38" s="3"/>
      <c r="B38" s="3"/>
      <c r="C38" s="3"/>
      <c r="D38" s="4" t="s">
        <v>51</v>
      </c>
      <c r="E38" s="5">
        <v>0</v>
      </c>
      <c r="F38" s="6" t="s">
        <v>27</v>
      </c>
      <c r="G38" s="5">
        <v>0</v>
      </c>
    </row>
    <row r="39" spans="1:7" ht="16.5" thickTop="1" thickBot="1" x14ac:dyDescent="0.3">
      <c r="A39" s="3"/>
      <c r="B39" s="3"/>
      <c r="C39" s="3"/>
      <c r="D39" s="4" t="s">
        <v>46</v>
      </c>
      <c r="E39" s="5">
        <v>0</v>
      </c>
      <c r="F39" s="6" t="s">
        <v>27</v>
      </c>
      <c r="G39" s="5">
        <v>0</v>
      </c>
    </row>
    <row r="40" spans="1:7" ht="16.5" thickTop="1" thickBot="1" x14ac:dyDescent="0.3">
      <c r="A40" s="3"/>
      <c r="B40" s="3"/>
      <c r="C40" s="3"/>
      <c r="D40" s="4" t="s">
        <v>47</v>
      </c>
      <c r="E40" s="5">
        <v>0</v>
      </c>
      <c r="F40" s="6" t="s">
        <v>27</v>
      </c>
      <c r="G40" s="5">
        <v>0</v>
      </c>
    </row>
    <row r="41" spans="1:7" ht="21" thickTop="1" thickBot="1" x14ac:dyDescent="0.35">
      <c r="A41" s="1"/>
      <c r="B41" s="1"/>
      <c r="C41" s="1"/>
      <c r="D41" s="7" t="s">
        <v>48</v>
      </c>
      <c r="E41" s="29" t="e">
        <f>(E33-E35-E36-E37-E38-E39-E40)</f>
        <v>#DIV/0!</v>
      </c>
      <c r="F41" s="31" t="s">
        <v>27</v>
      </c>
      <c r="G41" s="30" t="e">
        <f>(G33-G35-G36-G37-G38-G39-G40)</f>
        <v>#DIV/0!</v>
      </c>
    </row>
    <row r="42" spans="1:7" ht="21" thickTop="1" thickBot="1" x14ac:dyDescent="0.35">
      <c r="A42" s="1"/>
      <c r="B42" s="1"/>
      <c r="C42" s="1"/>
      <c r="D42" s="7" t="s">
        <v>49</v>
      </c>
      <c r="E42" s="1"/>
      <c r="F42" s="28" t="e">
        <f>(G41-E41)</f>
        <v>#DIV/0!</v>
      </c>
      <c r="G42" s="1"/>
    </row>
    <row r="43" spans="1:7" ht="15.75" thickTop="1" x14ac:dyDescent="0.25"/>
  </sheetData>
  <pageMargins left="0.70000000000000007" right="0.70000000000000007" top="0.75" bottom="0.75" header="0.30000000000000004" footer="0.30000000000000004"/>
  <pageSetup paperSize="9" orientation="portrait" horizontalDpi="1200" verticalDpi="12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Laskentataulukot</vt:lpstr>
      </vt:variant>
      <vt:variant>
        <vt:i4>1</vt:i4>
      </vt:variant>
    </vt:vector>
  </HeadingPairs>
  <TitlesOfParts>
    <vt:vector size="1" baseType="lpstr">
      <vt:lpstr>Taul1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Lauri Mielonen</dc:creator>
  <cp:lastModifiedBy>Lauri Mielonen</cp:lastModifiedBy>
  <cp:lastPrinted>2019-01-24T15:37:38Z</cp:lastPrinted>
  <dcterms:created xsi:type="dcterms:W3CDTF">2018-11-20T06:16:13Z</dcterms:created>
  <dcterms:modified xsi:type="dcterms:W3CDTF">2019-01-31T11:03:44Z</dcterms:modified>
</cp:coreProperties>
</file>