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9035" windowHeight="8445"/>
  </bookViews>
  <sheets>
    <sheet name="Taul1" sheetId="1" r:id="rId1"/>
    <sheet name="Taul2" sheetId="2" r:id="rId2"/>
    <sheet name="Taul3" sheetId="3" r:id="rId3"/>
  </sheets>
  <calcPr calcId="125725"/>
</workbook>
</file>

<file path=xl/calcChain.xml><?xml version="1.0" encoding="utf-8"?>
<calcChain xmlns="http://schemas.openxmlformats.org/spreadsheetml/2006/main">
  <c r="AF6" i="1"/>
  <c r="E46"/>
  <c r="E45"/>
  <c r="E44"/>
  <c r="E43"/>
  <c r="E42"/>
  <c r="E41"/>
  <c r="E40"/>
  <c r="E47" s="1"/>
  <c r="E32"/>
  <c r="E31"/>
  <c r="B16"/>
  <c r="AF8"/>
  <c r="G16"/>
  <c r="H16"/>
  <c r="I16"/>
  <c r="J16"/>
  <c r="K16"/>
  <c r="L16"/>
  <c r="M16"/>
  <c r="N16"/>
  <c r="O16"/>
  <c r="P16"/>
  <c r="Q16"/>
  <c r="R16"/>
  <c r="S16"/>
  <c r="T16"/>
  <c r="U16"/>
  <c r="V16"/>
  <c r="W16"/>
  <c r="X16"/>
  <c r="Y16"/>
  <c r="Z16"/>
  <c r="AA16"/>
  <c r="AB16"/>
  <c r="AC16"/>
  <c r="AD16"/>
  <c r="AE16"/>
  <c r="D16"/>
  <c r="E16"/>
  <c r="F16"/>
  <c r="C16"/>
  <c r="F17"/>
  <c r="G17"/>
  <c r="H17"/>
  <c r="I17"/>
  <c r="J17"/>
  <c r="K17"/>
  <c r="L17"/>
  <c r="M17"/>
  <c r="N17"/>
  <c r="O17"/>
  <c r="P17"/>
  <c r="Q17"/>
  <c r="R17"/>
  <c r="S17"/>
  <c r="T17"/>
  <c r="U17"/>
  <c r="V17"/>
  <c r="W17"/>
  <c r="X17"/>
  <c r="Y17"/>
  <c r="Z17"/>
  <c r="AA17"/>
  <c r="AB17"/>
  <c r="AC17"/>
  <c r="AD17"/>
  <c r="AE17"/>
  <c r="B17"/>
  <c r="D17"/>
  <c r="E17"/>
  <c r="C10"/>
  <c r="C17" s="1"/>
  <c r="AF17" s="1"/>
  <c r="C33" s="1"/>
  <c r="AF14"/>
  <c r="C30" s="1"/>
  <c r="AF9"/>
  <c r="AF10"/>
  <c r="AF11"/>
  <c r="AF12"/>
  <c r="C28" s="1"/>
  <c r="AF13"/>
  <c r="C29" s="1"/>
  <c r="AF16"/>
  <c r="C27" s="1"/>
  <c r="AF7"/>
  <c r="E27" l="1"/>
  <c r="E29"/>
  <c r="E28"/>
  <c r="E30"/>
  <c r="E33"/>
  <c r="E34"/>
</calcChain>
</file>

<file path=xl/sharedStrings.xml><?xml version="1.0" encoding="utf-8"?>
<sst xmlns="http://schemas.openxmlformats.org/spreadsheetml/2006/main" count="127" uniqueCount="82">
  <si>
    <t>Asunto</t>
  </si>
  <si>
    <r>
      <t>Villoitus (m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)</t>
    </r>
  </si>
  <si>
    <r>
      <t>1-puolen levy (m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)</t>
    </r>
  </si>
  <si>
    <t>Materiaalit</t>
  </si>
  <si>
    <t>Yläjuoksu 95 (m)</t>
  </si>
  <si>
    <t>Yläjuoksu 66 (m)</t>
  </si>
  <si>
    <r>
      <t>Villa (m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)</t>
    </r>
  </si>
  <si>
    <t>C50</t>
  </si>
  <si>
    <t>C51</t>
  </si>
  <si>
    <t>C52</t>
  </si>
  <si>
    <t>C53</t>
  </si>
  <si>
    <t>C54</t>
  </si>
  <si>
    <t>C55</t>
  </si>
  <si>
    <t>C56</t>
  </si>
  <si>
    <t>C57</t>
  </si>
  <si>
    <t>C58</t>
  </si>
  <si>
    <t>C59</t>
  </si>
  <si>
    <t>C60</t>
  </si>
  <si>
    <t>C61</t>
  </si>
  <si>
    <t>C62</t>
  </si>
  <si>
    <t>C63</t>
  </si>
  <si>
    <t>C64</t>
  </si>
  <si>
    <t>C65</t>
  </si>
  <si>
    <t>C66</t>
  </si>
  <si>
    <t>C67</t>
  </si>
  <si>
    <t>C68</t>
  </si>
  <si>
    <t>C69</t>
  </si>
  <si>
    <t>C70</t>
  </si>
  <si>
    <t>C71</t>
  </si>
  <si>
    <t>C72</t>
  </si>
  <si>
    <t>C73</t>
  </si>
  <si>
    <t>C74</t>
  </si>
  <si>
    <t>C75</t>
  </si>
  <si>
    <t>C76</t>
  </si>
  <si>
    <t>C77</t>
  </si>
  <si>
    <t>C78</t>
  </si>
  <si>
    <t>C79</t>
  </si>
  <si>
    <t>1. krs</t>
  </si>
  <si>
    <t>2. krs</t>
  </si>
  <si>
    <t>3.krs</t>
  </si>
  <si>
    <t>4. krs</t>
  </si>
  <si>
    <t>5. krs</t>
  </si>
  <si>
    <t>Yhteensä</t>
  </si>
  <si>
    <t>Kerros</t>
  </si>
  <si>
    <r>
      <t>Pystyhormi (m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)</t>
    </r>
  </si>
  <si>
    <t>Pysty 95 (kpl)</t>
  </si>
  <si>
    <r>
      <t>Kipsilevy (m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)</t>
    </r>
  </si>
  <si>
    <r>
      <t>2-puolen levy (m</t>
    </r>
    <r>
      <rPr>
        <vertAlign val="superscript"/>
        <sz val="11"/>
        <color theme="1"/>
        <rFont val="Calibri"/>
        <family val="2"/>
        <scheme val="minor"/>
      </rPr>
      <t>2</t>
    </r>
    <r>
      <rPr>
        <sz val="11"/>
        <color theme="1"/>
        <rFont val="Calibri"/>
        <family val="2"/>
        <scheme val="minor"/>
      </rPr>
      <t>)</t>
    </r>
  </si>
  <si>
    <r>
      <t xml:space="preserve">* Kipsilevyn määrään käytetty kaavaa </t>
    </r>
    <r>
      <rPr>
        <i/>
        <sz val="11"/>
        <color theme="1"/>
        <rFont val="Calibri"/>
        <family val="2"/>
        <scheme val="minor"/>
      </rPr>
      <t>2* 2-puolen levy + Pystyhormi + 1-puolen levy</t>
    </r>
  </si>
  <si>
    <t>12+40</t>
  </si>
  <si>
    <t>19+46</t>
  </si>
  <si>
    <t>10+32</t>
  </si>
  <si>
    <t>15+22</t>
  </si>
  <si>
    <t>16+71</t>
  </si>
  <si>
    <t>20+46</t>
  </si>
  <si>
    <t>8+23</t>
  </si>
  <si>
    <t>456+1268</t>
  </si>
  <si>
    <r>
      <t>** 1-puolen levyssä mukana myös saunanoven päälle tuleva pala, eli n. 0,7m</t>
    </r>
    <r>
      <rPr>
        <vertAlign val="superscript"/>
        <sz val="11"/>
        <color theme="1"/>
        <rFont val="Calibri"/>
        <family val="2"/>
        <scheme val="minor"/>
      </rPr>
      <t>2</t>
    </r>
  </si>
  <si>
    <t>***Pystyhormi laskettu yhdellä levyllä</t>
  </si>
  <si>
    <t>Juoksu 95</t>
  </si>
  <si>
    <t>Juoksu 66</t>
  </si>
  <si>
    <t>Ranka 95</t>
  </si>
  <si>
    <t>Villa</t>
  </si>
  <si>
    <t>yks</t>
  </si>
  <si>
    <t>määrä</t>
  </si>
  <si>
    <t>€/yks</t>
  </si>
  <si>
    <t>Kipsilevy 900</t>
  </si>
  <si>
    <t>m2</t>
  </si>
  <si>
    <t>Hinta ALV 0%</t>
  </si>
  <si>
    <t>jm</t>
  </si>
  <si>
    <t>Ranka 66 (puu)</t>
  </si>
  <si>
    <t>Ranka 66 (metalli)</t>
  </si>
  <si>
    <t>LISTAHINNAT</t>
  </si>
  <si>
    <t>kpl</t>
  </si>
  <si>
    <t>Yht.</t>
  </si>
  <si>
    <t>Kipsilevy 1200</t>
  </si>
  <si>
    <t>Materiaali</t>
  </si>
  <si>
    <t>Villa 50mm</t>
  </si>
  <si>
    <t>Pysty 66 (kpl) puu+metalli</t>
  </si>
  <si>
    <t>Asunnon pinta-ala (m2)</t>
  </si>
  <si>
    <t>Määrälaskenta- ja materiaalienhintataulukko As Oy Oulun Romeo &amp; Julia talo B</t>
  </si>
  <si>
    <t>LIITE 1</t>
  </si>
</sst>
</file>

<file path=xl/styles.xml><?xml version="1.0" encoding="utf-8"?>
<styleSheet xmlns="http://schemas.openxmlformats.org/spreadsheetml/2006/main">
  <numFmts count="1">
    <numFmt numFmtId="164" formatCode="0.0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1" xfId="0" applyFont="1" applyBorder="1"/>
    <xf numFmtId="0" fontId="0" fillId="0" borderId="1" xfId="0" applyBorder="1"/>
    <xf numFmtId="0" fontId="1" fillId="0" borderId="2" xfId="0" applyFont="1" applyBorder="1"/>
    <xf numFmtId="0" fontId="1" fillId="0" borderId="0" xfId="0" applyFont="1" applyBorder="1"/>
    <xf numFmtId="0" fontId="1" fillId="0" borderId="3" xfId="0" applyFont="1" applyBorder="1"/>
    <xf numFmtId="0" fontId="0" fillId="0" borderId="3" xfId="0" applyBorder="1"/>
    <xf numFmtId="0" fontId="1" fillId="0" borderId="0" xfId="0" applyFont="1" applyFill="1" applyBorder="1"/>
    <xf numFmtId="0" fontId="0" fillId="0" borderId="1" xfId="0" applyFill="1" applyBorder="1"/>
    <xf numFmtId="0" fontId="1" fillId="0" borderId="1" xfId="0" applyFont="1" applyFill="1" applyBorder="1"/>
    <xf numFmtId="2" fontId="0" fillId="0" borderId="2" xfId="0" applyNumberFormat="1" applyFill="1" applyBorder="1"/>
    <xf numFmtId="2" fontId="0" fillId="0" borderId="0" xfId="0" applyNumberFormat="1" applyFill="1" applyBorder="1"/>
    <xf numFmtId="2" fontId="0" fillId="0" borderId="3" xfId="0" applyNumberFormat="1" applyFill="1" applyBorder="1"/>
    <xf numFmtId="2" fontId="1" fillId="0" borderId="0" xfId="0" applyNumberFormat="1" applyFont="1" applyFill="1"/>
    <xf numFmtId="0" fontId="0" fillId="0" borderId="1" xfId="0" applyNumberFormat="1" applyFill="1" applyBorder="1"/>
    <xf numFmtId="0" fontId="0" fillId="0" borderId="0" xfId="0" applyNumberFormat="1"/>
    <xf numFmtId="1" fontId="0" fillId="0" borderId="2" xfId="0" applyNumberFormat="1" applyFill="1" applyBorder="1"/>
    <xf numFmtId="1" fontId="0" fillId="0" borderId="0" xfId="0" applyNumberFormat="1" applyFill="1" applyBorder="1"/>
    <xf numFmtId="1" fontId="0" fillId="0" borderId="3" xfId="0" applyNumberFormat="1" applyFill="1" applyBorder="1"/>
    <xf numFmtId="1" fontId="1" fillId="0" borderId="0" xfId="0" applyNumberFormat="1" applyFont="1" applyFill="1"/>
    <xf numFmtId="2" fontId="1" fillId="0" borderId="2" xfId="0" applyNumberFormat="1" applyFont="1" applyFill="1" applyBorder="1"/>
    <xf numFmtId="0" fontId="0" fillId="0" borderId="0" xfId="0" quotePrefix="1"/>
    <xf numFmtId="2" fontId="0" fillId="0" borderId="0" xfId="0" applyNumberFormat="1"/>
    <xf numFmtId="1" fontId="0" fillId="0" borderId="0" xfId="0" applyNumberFormat="1"/>
    <xf numFmtId="0" fontId="1" fillId="0" borderId="0" xfId="0" applyFont="1"/>
    <xf numFmtId="2" fontId="1" fillId="0" borderId="0" xfId="0" applyNumberFormat="1" applyFont="1"/>
    <xf numFmtId="0" fontId="4" fillId="0" borderId="0" xfId="0" applyFont="1"/>
    <xf numFmtId="0" fontId="5" fillId="0" borderId="0" xfId="0" applyFont="1"/>
    <xf numFmtId="164" fontId="1" fillId="0" borderId="1" xfId="0" applyNumberFormat="1" applyFont="1" applyBorder="1"/>
    <xf numFmtId="164" fontId="1" fillId="0" borderId="2" xfId="0" applyNumberFormat="1" applyFont="1" applyBorder="1"/>
    <xf numFmtId="164" fontId="1" fillId="0" borderId="0" xfId="0" applyNumberFormat="1" applyFont="1" applyBorder="1"/>
    <xf numFmtId="164" fontId="1" fillId="0" borderId="3" xfId="0" applyNumberFormat="1" applyFont="1" applyBorder="1"/>
    <xf numFmtId="16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47"/>
  <sheetViews>
    <sheetView tabSelected="1" workbookViewId="0">
      <selection activeCell="P2" sqref="P2"/>
    </sheetView>
  </sheetViews>
  <sheetFormatPr defaultRowHeight="15"/>
  <cols>
    <col min="1" max="1" width="25.42578125" customWidth="1"/>
    <col min="3" max="4" width="9.28515625" bestFit="1" customWidth="1"/>
    <col min="5" max="5" width="9.5703125" bestFit="1" customWidth="1"/>
    <col min="33" max="33" width="10.7109375" bestFit="1" customWidth="1"/>
    <col min="34" max="34" width="9.5703125" bestFit="1" customWidth="1"/>
  </cols>
  <sheetData>
    <row r="1" spans="1:34" ht="15.75">
      <c r="A1" s="26" t="s">
        <v>81</v>
      </c>
    </row>
    <row r="2" spans="1:34" ht="21">
      <c r="A2" s="27" t="s">
        <v>80</v>
      </c>
    </row>
    <row r="4" spans="1:34">
      <c r="A4" s="2" t="s">
        <v>43</v>
      </c>
      <c r="D4" s="33" t="s">
        <v>37</v>
      </c>
      <c r="E4" s="33"/>
      <c r="G4" s="6"/>
      <c r="J4" s="33" t="s">
        <v>38</v>
      </c>
      <c r="K4" s="33"/>
      <c r="M4" s="6"/>
      <c r="P4" s="33" t="s">
        <v>39</v>
      </c>
      <c r="Q4" s="33"/>
      <c r="S4" s="6"/>
      <c r="V4" s="33" t="s">
        <v>40</v>
      </c>
      <c r="W4" s="33"/>
      <c r="Y4" s="6"/>
      <c r="AB4" s="33" t="s">
        <v>41</v>
      </c>
      <c r="AC4" s="33"/>
      <c r="AE4" s="6"/>
    </row>
    <row r="5" spans="1:34">
      <c r="A5" s="1" t="s">
        <v>0</v>
      </c>
      <c r="B5" s="3" t="s">
        <v>7</v>
      </c>
      <c r="C5" s="4" t="s">
        <v>8</v>
      </c>
      <c r="D5" s="4" t="s">
        <v>9</v>
      </c>
      <c r="E5" s="4" t="s">
        <v>10</v>
      </c>
      <c r="F5" s="4" t="s">
        <v>11</v>
      </c>
      <c r="G5" s="5" t="s">
        <v>12</v>
      </c>
      <c r="H5" s="3" t="s">
        <v>13</v>
      </c>
      <c r="I5" s="4" t="s">
        <v>14</v>
      </c>
      <c r="J5" s="4" t="s">
        <v>15</v>
      </c>
      <c r="K5" s="4" t="s">
        <v>16</v>
      </c>
      <c r="L5" s="4" t="s">
        <v>17</v>
      </c>
      <c r="M5" s="5" t="s">
        <v>18</v>
      </c>
      <c r="N5" s="3" t="s">
        <v>19</v>
      </c>
      <c r="O5" s="4" t="s">
        <v>20</v>
      </c>
      <c r="P5" s="4" t="s">
        <v>21</v>
      </c>
      <c r="Q5" s="4" t="s">
        <v>22</v>
      </c>
      <c r="R5" s="4" t="s">
        <v>23</v>
      </c>
      <c r="S5" s="5" t="s">
        <v>24</v>
      </c>
      <c r="T5" s="3" t="s">
        <v>25</v>
      </c>
      <c r="U5" s="4" t="s">
        <v>26</v>
      </c>
      <c r="V5" s="4" t="s">
        <v>27</v>
      </c>
      <c r="W5" s="4" t="s">
        <v>28</v>
      </c>
      <c r="X5" s="4" t="s">
        <v>29</v>
      </c>
      <c r="Y5" s="5" t="s">
        <v>30</v>
      </c>
      <c r="Z5" s="3" t="s">
        <v>31</v>
      </c>
      <c r="AA5" s="4" t="s">
        <v>32</v>
      </c>
      <c r="AB5" s="4" t="s">
        <v>33</v>
      </c>
      <c r="AC5" s="4" t="s">
        <v>34</v>
      </c>
      <c r="AD5" s="4" t="s">
        <v>35</v>
      </c>
      <c r="AE5" s="5" t="s">
        <v>36</v>
      </c>
      <c r="AF5" s="7" t="s">
        <v>42</v>
      </c>
    </row>
    <row r="6" spans="1:34" s="32" customFormat="1">
      <c r="A6" s="28" t="s">
        <v>79</v>
      </c>
      <c r="B6" s="29">
        <v>38.5</v>
      </c>
      <c r="C6" s="30">
        <v>72</v>
      </c>
      <c r="D6" s="30">
        <v>38.5</v>
      </c>
      <c r="E6" s="30">
        <v>47</v>
      </c>
      <c r="F6" s="30">
        <v>80.5</v>
      </c>
      <c r="G6" s="31">
        <v>66</v>
      </c>
      <c r="H6" s="29">
        <v>48</v>
      </c>
      <c r="I6" s="30">
        <v>72</v>
      </c>
      <c r="J6" s="30">
        <v>38.5</v>
      </c>
      <c r="K6" s="30">
        <v>47</v>
      </c>
      <c r="L6" s="30">
        <v>80.5</v>
      </c>
      <c r="M6" s="31">
        <v>66</v>
      </c>
      <c r="N6" s="29">
        <v>48</v>
      </c>
      <c r="O6" s="30">
        <v>72</v>
      </c>
      <c r="P6" s="30">
        <v>38.5</v>
      </c>
      <c r="Q6" s="30">
        <v>47</v>
      </c>
      <c r="R6" s="30">
        <v>80.5</v>
      </c>
      <c r="S6" s="31">
        <v>66</v>
      </c>
      <c r="T6" s="29">
        <v>48</v>
      </c>
      <c r="U6" s="30">
        <v>72</v>
      </c>
      <c r="V6" s="30">
        <v>38.5</v>
      </c>
      <c r="W6" s="30">
        <v>47</v>
      </c>
      <c r="X6" s="30">
        <v>80.5</v>
      </c>
      <c r="Y6" s="31">
        <v>66</v>
      </c>
      <c r="Z6" s="29">
        <v>48</v>
      </c>
      <c r="AA6" s="30">
        <v>72</v>
      </c>
      <c r="AB6" s="30">
        <v>38.5</v>
      </c>
      <c r="AC6" s="30">
        <v>47</v>
      </c>
      <c r="AD6" s="30">
        <v>80.5</v>
      </c>
      <c r="AE6" s="31">
        <v>66</v>
      </c>
      <c r="AF6" s="24">
        <f>SUM(B6:AE6)</f>
        <v>1750.5</v>
      </c>
    </row>
    <row r="7" spans="1:34" ht="17.25">
      <c r="A7" s="8" t="s">
        <v>47</v>
      </c>
      <c r="B7" s="10">
        <v>20.97</v>
      </c>
      <c r="C7" s="11">
        <v>39.4</v>
      </c>
      <c r="D7" s="11">
        <v>22.48</v>
      </c>
      <c r="E7" s="11">
        <v>19.36</v>
      </c>
      <c r="F7" s="11">
        <v>60.99</v>
      </c>
      <c r="G7" s="12">
        <v>40.57</v>
      </c>
      <c r="H7" s="10">
        <v>28.55</v>
      </c>
      <c r="I7" s="11">
        <v>39.4</v>
      </c>
      <c r="J7" s="11">
        <v>22.48</v>
      </c>
      <c r="K7" s="11">
        <v>19.36</v>
      </c>
      <c r="L7" s="11">
        <v>60.99</v>
      </c>
      <c r="M7" s="12">
        <v>40.57</v>
      </c>
      <c r="N7" s="10">
        <v>28.55</v>
      </c>
      <c r="O7" s="11">
        <v>39.4</v>
      </c>
      <c r="P7" s="11">
        <v>22.48</v>
      </c>
      <c r="Q7" s="11">
        <v>19.36</v>
      </c>
      <c r="R7" s="11">
        <v>60.99</v>
      </c>
      <c r="S7" s="12">
        <v>40.57</v>
      </c>
      <c r="T7" s="10">
        <v>28.55</v>
      </c>
      <c r="U7" s="11">
        <v>39.4</v>
      </c>
      <c r="V7" s="11">
        <v>22.48</v>
      </c>
      <c r="W7" s="11">
        <v>19.36</v>
      </c>
      <c r="X7" s="11">
        <v>60.99</v>
      </c>
      <c r="Y7" s="12">
        <v>40.57</v>
      </c>
      <c r="Z7" s="10">
        <v>28.55</v>
      </c>
      <c r="AA7" s="11">
        <v>39.4</v>
      </c>
      <c r="AB7" s="11">
        <v>22.48</v>
      </c>
      <c r="AC7" s="11">
        <v>19.36</v>
      </c>
      <c r="AD7" s="11">
        <v>60.99</v>
      </c>
      <c r="AE7" s="12">
        <v>40.57</v>
      </c>
      <c r="AF7" s="13">
        <f>SUM(B7:AE7)</f>
        <v>1049.17</v>
      </c>
      <c r="AH7" s="22"/>
    </row>
    <row r="8" spans="1:34" ht="17.25">
      <c r="A8" s="8" t="s">
        <v>44</v>
      </c>
      <c r="B8" s="10">
        <v>1.82</v>
      </c>
      <c r="C8" s="11">
        <v>4.29</v>
      </c>
      <c r="D8" s="11">
        <v>7.28</v>
      </c>
      <c r="E8" s="11">
        <v>6.63</v>
      </c>
      <c r="F8" s="11">
        <v>9.6199999999999992</v>
      </c>
      <c r="G8" s="12">
        <v>4.29</v>
      </c>
      <c r="H8" s="10">
        <v>6.11</v>
      </c>
      <c r="I8" s="11">
        <v>4.29</v>
      </c>
      <c r="J8" s="11">
        <v>7.28</v>
      </c>
      <c r="K8" s="11">
        <v>6.63</v>
      </c>
      <c r="L8" s="11">
        <v>6.11</v>
      </c>
      <c r="M8" s="12">
        <v>4.29</v>
      </c>
      <c r="N8" s="10">
        <v>6.76</v>
      </c>
      <c r="O8" s="11">
        <v>4.9400000000000004</v>
      </c>
      <c r="P8" s="11">
        <v>7.28</v>
      </c>
      <c r="Q8" s="11">
        <v>6.63</v>
      </c>
      <c r="R8" s="11">
        <v>6.76</v>
      </c>
      <c r="S8" s="12">
        <v>4.68</v>
      </c>
      <c r="T8" s="10">
        <v>6.76</v>
      </c>
      <c r="U8" s="11">
        <v>4.9400000000000004</v>
      </c>
      <c r="V8" s="11">
        <v>7.28</v>
      </c>
      <c r="W8" s="11">
        <v>6.63</v>
      </c>
      <c r="X8" s="11">
        <v>6.76</v>
      </c>
      <c r="Y8" s="12">
        <v>4.68</v>
      </c>
      <c r="Z8" s="10">
        <v>6.76</v>
      </c>
      <c r="AA8" s="11">
        <v>5.46</v>
      </c>
      <c r="AB8" s="11">
        <v>7.28</v>
      </c>
      <c r="AC8" s="11">
        <v>6.63</v>
      </c>
      <c r="AD8" s="11">
        <v>7.28</v>
      </c>
      <c r="AE8" s="12">
        <v>4.68</v>
      </c>
      <c r="AF8" s="13">
        <f>SUM(B8:AE8)</f>
        <v>180.83000000000004</v>
      </c>
    </row>
    <row r="9" spans="1:34" ht="17.25">
      <c r="A9" s="8" t="s">
        <v>2</v>
      </c>
      <c r="B9" s="10">
        <v>3.9</v>
      </c>
      <c r="C9" s="11">
        <v>10.59</v>
      </c>
      <c r="D9" s="11">
        <v>4.74</v>
      </c>
      <c r="E9" s="11">
        <v>4.87</v>
      </c>
      <c r="F9" s="11">
        <v>4.87</v>
      </c>
      <c r="G9" s="12">
        <v>9.5500000000000007</v>
      </c>
      <c r="H9" s="10">
        <v>4.74</v>
      </c>
      <c r="I9" s="11">
        <v>10.59</v>
      </c>
      <c r="J9" s="11">
        <v>4.74</v>
      </c>
      <c r="K9" s="11">
        <v>4.87</v>
      </c>
      <c r="L9" s="11">
        <v>4.87</v>
      </c>
      <c r="M9" s="12">
        <v>9.5500000000000007</v>
      </c>
      <c r="N9" s="10">
        <v>4.74</v>
      </c>
      <c r="O9" s="11">
        <v>10.59</v>
      </c>
      <c r="P9" s="11">
        <v>4.74</v>
      </c>
      <c r="Q9" s="11">
        <v>4.87</v>
      </c>
      <c r="R9" s="11">
        <v>4.87</v>
      </c>
      <c r="S9" s="12">
        <v>9.5500000000000007</v>
      </c>
      <c r="T9" s="10">
        <v>4.74</v>
      </c>
      <c r="U9" s="11">
        <v>10.59</v>
      </c>
      <c r="V9" s="11">
        <v>4.74</v>
      </c>
      <c r="W9" s="11">
        <v>4.87</v>
      </c>
      <c r="X9" s="11">
        <v>4.87</v>
      </c>
      <c r="Y9" s="12">
        <v>9.5500000000000007</v>
      </c>
      <c r="Z9" s="10">
        <v>4.74</v>
      </c>
      <c r="AA9" s="11">
        <v>10.59</v>
      </c>
      <c r="AB9" s="11">
        <v>4.74</v>
      </c>
      <c r="AC9" s="11">
        <v>4.87</v>
      </c>
      <c r="AD9" s="11">
        <v>4.87</v>
      </c>
      <c r="AE9" s="12">
        <v>9.5500000000000007</v>
      </c>
      <c r="AF9" s="13">
        <f t="shared" ref="AF9:AF17" si="0">SUM(B9:AE9)</f>
        <v>195.96000000000006</v>
      </c>
    </row>
    <row r="10" spans="1:34" ht="17.25">
      <c r="A10" s="8" t="s">
        <v>1</v>
      </c>
      <c r="B10" s="10">
        <v>16.64</v>
      </c>
      <c r="C10" s="11">
        <f>28.2+4.29</f>
        <v>32.49</v>
      </c>
      <c r="D10" s="11">
        <v>25.08</v>
      </c>
      <c r="E10" s="11">
        <v>22.48</v>
      </c>
      <c r="F10" s="11">
        <v>37.18</v>
      </c>
      <c r="G10" s="12">
        <v>24.3</v>
      </c>
      <c r="H10" s="10">
        <v>25.48</v>
      </c>
      <c r="I10" s="11">
        <v>32.49</v>
      </c>
      <c r="J10" s="11">
        <v>25.08</v>
      </c>
      <c r="K10" s="11">
        <v>22.48</v>
      </c>
      <c r="L10" s="11">
        <v>37.18</v>
      </c>
      <c r="M10" s="12">
        <v>24.3</v>
      </c>
      <c r="N10" s="10">
        <v>24.95</v>
      </c>
      <c r="O10" s="11">
        <v>32.880000000000003</v>
      </c>
      <c r="P10" s="11">
        <v>25.08</v>
      </c>
      <c r="Q10" s="11">
        <v>22.48</v>
      </c>
      <c r="R10" s="11">
        <v>37.83</v>
      </c>
      <c r="S10" s="12">
        <v>25.08</v>
      </c>
      <c r="T10" s="10">
        <v>24.95</v>
      </c>
      <c r="U10" s="11">
        <v>32.880000000000003</v>
      </c>
      <c r="V10" s="11">
        <v>25.08</v>
      </c>
      <c r="W10" s="11">
        <v>22.48</v>
      </c>
      <c r="X10" s="11">
        <v>37.83</v>
      </c>
      <c r="Y10" s="12">
        <v>25.08</v>
      </c>
      <c r="Z10" s="10">
        <v>24.95</v>
      </c>
      <c r="AA10" s="11">
        <v>33.4</v>
      </c>
      <c r="AB10" s="11">
        <v>25.08</v>
      </c>
      <c r="AC10" s="11">
        <v>22.48</v>
      </c>
      <c r="AD10" s="11">
        <v>38.35</v>
      </c>
      <c r="AE10" s="12">
        <v>25.08</v>
      </c>
      <c r="AF10" s="13">
        <f t="shared" si="0"/>
        <v>831.12000000000035</v>
      </c>
    </row>
    <row r="11" spans="1:34">
      <c r="A11" s="9" t="s">
        <v>3</v>
      </c>
      <c r="B11" s="10"/>
      <c r="C11" s="11"/>
      <c r="D11" s="11"/>
      <c r="E11" s="11"/>
      <c r="F11" s="11"/>
      <c r="G11" s="12"/>
      <c r="H11" s="10"/>
      <c r="I11" s="11"/>
      <c r="J11" s="11"/>
      <c r="K11" s="11"/>
      <c r="L11" s="11"/>
      <c r="M11" s="12"/>
      <c r="N11" s="10"/>
      <c r="O11" s="11"/>
      <c r="P11" s="11"/>
      <c r="Q11" s="11"/>
      <c r="R11" s="11"/>
      <c r="S11" s="12"/>
      <c r="T11" s="10"/>
      <c r="U11" s="11"/>
      <c r="V11" s="11"/>
      <c r="W11" s="11"/>
      <c r="X11" s="11"/>
      <c r="Y11" s="12"/>
      <c r="Z11" s="10"/>
      <c r="AA11" s="11"/>
      <c r="AB11" s="11"/>
      <c r="AC11" s="11"/>
      <c r="AD11" s="11"/>
      <c r="AE11" s="12"/>
      <c r="AF11" s="13">
        <f t="shared" si="0"/>
        <v>0</v>
      </c>
    </row>
    <row r="12" spans="1:34">
      <c r="A12" s="8" t="s">
        <v>4</v>
      </c>
      <c r="B12" s="10">
        <v>3.4</v>
      </c>
      <c r="C12" s="11">
        <v>3.4</v>
      </c>
      <c r="D12" s="11">
        <v>3.2</v>
      </c>
      <c r="E12" s="11">
        <v>1.2</v>
      </c>
      <c r="F12" s="11">
        <v>4.8</v>
      </c>
      <c r="G12" s="12">
        <v>1.2</v>
      </c>
      <c r="H12" s="10">
        <v>2.6</v>
      </c>
      <c r="I12" s="11">
        <v>3.4</v>
      </c>
      <c r="J12" s="11">
        <v>3.2</v>
      </c>
      <c r="K12" s="11">
        <v>1.2</v>
      </c>
      <c r="L12" s="11">
        <v>4.8</v>
      </c>
      <c r="M12" s="12">
        <v>1.2</v>
      </c>
      <c r="N12" s="10">
        <v>2.6</v>
      </c>
      <c r="O12" s="11">
        <v>3.4</v>
      </c>
      <c r="P12" s="11">
        <v>3.2</v>
      </c>
      <c r="Q12" s="11">
        <v>1.2</v>
      </c>
      <c r="R12" s="11">
        <v>4.8</v>
      </c>
      <c r="S12" s="12">
        <v>1.2</v>
      </c>
      <c r="T12" s="10">
        <v>2.6</v>
      </c>
      <c r="U12" s="11">
        <v>3.4</v>
      </c>
      <c r="V12" s="11">
        <v>3.2</v>
      </c>
      <c r="W12" s="11">
        <v>1.2</v>
      </c>
      <c r="X12" s="11">
        <v>4.8</v>
      </c>
      <c r="Y12" s="12">
        <v>1.2</v>
      </c>
      <c r="Z12" s="10">
        <v>2.6</v>
      </c>
      <c r="AA12" s="11">
        <v>3.4</v>
      </c>
      <c r="AB12" s="11">
        <v>3.2</v>
      </c>
      <c r="AC12" s="11">
        <v>1.2</v>
      </c>
      <c r="AD12" s="11">
        <v>4.8</v>
      </c>
      <c r="AE12" s="12">
        <v>1.2</v>
      </c>
      <c r="AF12" s="13">
        <f t="shared" si="0"/>
        <v>82.800000000000026</v>
      </c>
    </row>
    <row r="13" spans="1:34">
      <c r="A13" s="8" t="s">
        <v>5</v>
      </c>
      <c r="B13" s="10">
        <v>20</v>
      </c>
      <c r="C13" s="11">
        <v>42.7</v>
      </c>
      <c r="D13" s="11">
        <v>25.2</v>
      </c>
      <c r="E13" s="11">
        <v>24.7</v>
      </c>
      <c r="F13" s="11">
        <v>56.7</v>
      </c>
      <c r="G13" s="12">
        <v>44</v>
      </c>
      <c r="H13" s="10">
        <v>31.5</v>
      </c>
      <c r="I13" s="11">
        <v>42.7</v>
      </c>
      <c r="J13" s="11">
        <v>25.2</v>
      </c>
      <c r="K13" s="11">
        <v>24.7</v>
      </c>
      <c r="L13" s="11">
        <v>56.7</v>
      </c>
      <c r="M13" s="12">
        <v>44</v>
      </c>
      <c r="N13" s="10">
        <v>31.5</v>
      </c>
      <c r="O13" s="11">
        <v>42.7</v>
      </c>
      <c r="P13" s="11">
        <v>25.2</v>
      </c>
      <c r="Q13" s="11">
        <v>24.7</v>
      </c>
      <c r="R13" s="11">
        <v>56.7</v>
      </c>
      <c r="S13" s="12">
        <v>44</v>
      </c>
      <c r="T13" s="10">
        <v>31.5</v>
      </c>
      <c r="U13" s="11">
        <v>42.7</v>
      </c>
      <c r="V13" s="11">
        <v>25.2</v>
      </c>
      <c r="W13" s="11">
        <v>24.7</v>
      </c>
      <c r="X13" s="11">
        <v>56.7</v>
      </c>
      <c r="Y13" s="12">
        <v>44</v>
      </c>
      <c r="Z13" s="10">
        <v>31.5</v>
      </c>
      <c r="AA13" s="11">
        <v>42.7</v>
      </c>
      <c r="AB13" s="11">
        <v>25.2</v>
      </c>
      <c r="AC13" s="11">
        <v>24.7</v>
      </c>
      <c r="AD13" s="11">
        <v>56.7</v>
      </c>
      <c r="AE13" s="12">
        <v>44</v>
      </c>
      <c r="AF13" s="13">
        <f t="shared" si="0"/>
        <v>1112.5000000000005</v>
      </c>
    </row>
    <row r="14" spans="1:34" s="15" customFormat="1">
      <c r="A14" s="14" t="s">
        <v>45</v>
      </c>
      <c r="B14" s="16">
        <v>4</v>
      </c>
      <c r="C14" s="17">
        <v>4</v>
      </c>
      <c r="D14" s="17">
        <v>4</v>
      </c>
      <c r="E14" s="17">
        <v>2</v>
      </c>
      <c r="F14" s="17">
        <v>5</v>
      </c>
      <c r="G14" s="18">
        <v>2</v>
      </c>
      <c r="H14" s="16">
        <v>4</v>
      </c>
      <c r="I14" s="17">
        <v>4</v>
      </c>
      <c r="J14" s="17">
        <v>4</v>
      </c>
      <c r="K14" s="17">
        <v>2</v>
      </c>
      <c r="L14" s="17">
        <v>5</v>
      </c>
      <c r="M14" s="18">
        <v>2</v>
      </c>
      <c r="N14" s="16">
        <v>4</v>
      </c>
      <c r="O14" s="17">
        <v>4</v>
      </c>
      <c r="P14" s="17">
        <v>4</v>
      </c>
      <c r="Q14" s="17">
        <v>2</v>
      </c>
      <c r="R14" s="17">
        <v>5</v>
      </c>
      <c r="S14" s="18">
        <v>2</v>
      </c>
      <c r="T14" s="16">
        <v>4</v>
      </c>
      <c r="U14" s="17">
        <v>4</v>
      </c>
      <c r="V14" s="17">
        <v>4</v>
      </c>
      <c r="W14" s="17">
        <v>2</v>
      </c>
      <c r="X14" s="17">
        <v>5</v>
      </c>
      <c r="Y14" s="18">
        <v>2</v>
      </c>
      <c r="Z14" s="16">
        <v>4</v>
      </c>
      <c r="AA14" s="17">
        <v>4</v>
      </c>
      <c r="AB14" s="17">
        <v>4</v>
      </c>
      <c r="AC14" s="17">
        <v>2</v>
      </c>
      <c r="AD14" s="17">
        <v>5</v>
      </c>
      <c r="AE14" s="18">
        <v>2</v>
      </c>
      <c r="AF14" s="19">
        <f t="shared" si="0"/>
        <v>105</v>
      </c>
    </row>
    <row r="15" spans="1:34" s="15" customFormat="1">
      <c r="A15" s="14" t="s">
        <v>78</v>
      </c>
      <c r="B15" s="16" t="s">
        <v>55</v>
      </c>
      <c r="C15" s="17" t="s">
        <v>50</v>
      </c>
      <c r="D15" s="17" t="s">
        <v>51</v>
      </c>
      <c r="E15" s="17" t="s">
        <v>52</v>
      </c>
      <c r="F15" s="17" t="s">
        <v>53</v>
      </c>
      <c r="G15" s="18" t="s">
        <v>54</v>
      </c>
      <c r="H15" s="16" t="s">
        <v>49</v>
      </c>
      <c r="I15" s="17" t="s">
        <v>50</v>
      </c>
      <c r="J15" s="17" t="s">
        <v>51</v>
      </c>
      <c r="K15" s="17" t="s">
        <v>52</v>
      </c>
      <c r="L15" s="17" t="s">
        <v>53</v>
      </c>
      <c r="M15" s="18" t="s">
        <v>54</v>
      </c>
      <c r="N15" s="16" t="s">
        <v>49</v>
      </c>
      <c r="O15" s="17" t="s">
        <v>50</v>
      </c>
      <c r="P15" s="17" t="s">
        <v>51</v>
      </c>
      <c r="Q15" s="17" t="s">
        <v>52</v>
      </c>
      <c r="R15" s="17" t="s">
        <v>53</v>
      </c>
      <c r="S15" s="18" t="s">
        <v>54</v>
      </c>
      <c r="T15" s="16" t="s">
        <v>49</v>
      </c>
      <c r="U15" s="17" t="s">
        <v>50</v>
      </c>
      <c r="V15" s="17" t="s">
        <v>51</v>
      </c>
      <c r="W15" s="17" t="s">
        <v>52</v>
      </c>
      <c r="X15" s="17" t="s">
        <v>53</v>
      </c>
      <c r="Y15" s="18" t="s">
        <v>54</v>
      </c>
      <c r="Z15" s="16" t="s">
        <v>49</v>
      </c>
      <c r="AA15" s="17" t="s">
        <v>50</v>
      </c>
      <c r="AB15" s="17" t="s">
        <v>51</v>
      </c>
      <c r="AC15" s="17" t="s">
        <v>52</v>
      </c>
      <c r="AD15" s="17" t="s">
        <v>53</v>
      </c>
      <c r="AE15" s="18" t="s">
        <v>54</v>
      </c>
      <c r="AF15" s="19" t="s">
        <v>56</v>
      </c>
    </row>
    <row r="16" spans="1:34" ht="17.25">
      <c r="A16" s="8" t="s">
        <v>46</v>
      </c>
      <c r="B16" s="11">
        <f>B7*2+B8+B9</f>
        <v>47.66</v>
      </c>
      <c r="C16" s="11">
        <f>C7*2+C8+C9</f>
        <v>93.68</v>
      </c>
      <c r="D16" s="11">
        <f t="shared" ref="D16:AE16" si="1">D7*2+D8+D9</f>
        <v>56.980000000000004</v>
      </c>
      <c r="E16" s="11">
        <f t="shared" si="1"/>
        <v>50.22</v>
      </c>
      <c r="F16" s="11">
        <f t="shared" si="1"/>
        <v>136.47</v>
      </c>
      <c r="G16" s="11">
        <f t="shared" si="1"/>
        <v>94.98</v>
      </c>
      <c r="H16" s="10">
        <f t="shared" si="1"/>
        <v>67.95</v>
      </c>
      <c r="I16" s="11">
        <f t="shared" si="1"/>
        <v>93.68</v>
      </c>
      <c r="J16" s="11">
        <f t="shared" si="1"/>
        <v>56.980000000000004</v>
      </c>
      <c r="K16" s="11">
        <f t="shared" si="1"/>
        <v>50.22</v>
      </c>
      <c r="L16" s="11">
        <f t="shared" si="1"/>
        <v>132.96</v>
      </c>
      <c r="M16" s="11">
        <f t="shared" si="1"/>
        <v>94.98</v>
      </c>
      <c r="N16" s="10">
        <f t="shared" si="1"/>
        <v>68.599999999999994</v>
      </c>
      <c r="O16" s="11">
        <f t="shared" si="1"/>
        <v>94.33</v>
      </c>
      <c r="P16" s="11">
        <f t="shared" si="1"/>
        <v>56.980000000000004</v>
      </c>
      <c r="Q16" s="11">
        <f t="shared" si="1"/>
        <v>50.22</v>
      </c>
      <c r="R16" s="11">
        <f t="shared" si="1"/>
        <v>133.61000000000001</v>
      </c>
      <c r="S16" s="11">
        <f t="shared" si="1"/>
        <v>95.36999999999999</v>
      </c>
      <c r="T16" s="10">
        <f t="shared" si="1"/>
        <v>68.599999999999994</v>
      </c>
      <c r="U16" s="11">
        <f t="shared" si="1"/>
        <v>94.33</v>
      </c>
      <c r="V16" s="11">
        <f t="shared" si="1"/>
        <v>56.980000000000004</v>
      </c>
      <c r="W16" s="11">
        <f t="shared" si="1"/>
        <v>50.22</v>
      </c>
      <c r="X16" s="11">
        <f t="shared" si="1"/>
        <v>133.61000000000001</v>
      </c>
      <c r="Y16" s="11">
        <f t="shared" si="1"/>
        <v>95.36999999999999</v>
      </c>
      <c r="Z16" s="10">
        <f t="shared" si="1"/>
        <v>68.599999999999994</v>
      </c>
      <c r="AA16" s="11">
        <f t="shared" si="1"/>
        <v>94.85</v>
      </c>
      <c r="AB16" s="11">
        <f t="shared" si="1"/>
        <v>56.980000000000004</v>
      </c>
      <c r="AC16" s="11">
        <f t="shared" si="1"/>
        <v>50.22</v>
      </c>
      <c r="AD16" s="11">
        <f t="shared" si="1"/>
        <v>134.13</v>
      </c>
      <c r="AE16" s="11">
        <f t="shared" si="1"/>
        <v>95.36999999999999</v>
      </c>
      <c r="AF16" s="20">
        <f t="shared" si="0"/>
        <v>2475.1299999999992</v>
      </c>
      <c r="AG16" s="21"/>
      <c r="AH16" s="22"/>
    </row>
    <row r="17" spans="1:32" ht="17.25">
      <c r="A17" s="8" t="s">
        <v>6</v>
      </c>
      <c r="B17" s="10">
        <f t="shared" ref="B17:AE17" si="2">B10</f>
        <v>16.64</v>
      </c>
      <c r="C17" s="11">
        <f t="shared" si="2"/>
        <v>32.49</v>
      </c>
      <c r="D17" s="11">
        <f t="shared" si="2"/>
        <v>25.08</v>
      </c>
      <c r="E17" s="11">
        <f t="shared" si="2"/>
        <v>22.48</v>
      </c>
      <c r="F17" s="11">
        <f t="shared" si="2"/>
        <v>37.18</v>
      </c>
      <c r="G17" s="11">
        <f t="shared" si="2"/>
        <v>24.3</v>
      </c>
      <c r="H17" s="11">
        <f t="shared" si="2"/>
        <v>25.48</v>
      </c>
      <c r="I17" s="11">
        <f t="shared" si="2"/>
        <v>32.49</v>
      </c>
      <c r="J17" s="11">
        <f t="shared" si="2"/>
        <v>25.08</v>
      </c>
      <c r="K17" s="11">
        <f t="shared" si="2"/>
        <v>22.48</v>
      </c>
      <c r="L17" s="11">
        <f t="shared" si="2"/>
        <v>37.18</v>
      </c>
      <c r="M17" s="11">
        <f t="shared" si="2"/>
        <v>24.3</v>
      </c>
      <c r="N17" s="11">
        <f t="shared" si="2"/>
        <v>24.95</v>
      </c>
      <c r="O17" s="11">
        <f t="shared" si="2"/>
        <v>32.880000000000003</v>
      </c>
      <c r="P17" s="11">
        <f t="shared" si="2"/>
        <v>25.08</v>
      </c>
      <c r="Q17" s="11">
        <f t="shared" si="2"/>
        <v>22.48</v>
      </c>
      <c r="R17" s="11">
        <f t="shared" si="2"/>
        <v>37.83</v>
      </c>
      <c r="S17" s="11">
        <f t="shared" si="2"/>
        <v>25.08</v>
      </c>
      <c r="T17" s="11">
        <f t="shared" si="2"/>
        <v>24.95</v>
      </c>
      <c r="U17" s="11">
        <f t="shared" si="2"/>
        <v>32.880000000000003</v>
      </c>
      <c r="V17" s="11">
        <f t="shared" si="2"/>
        <v>25.08</v>
      </c>
      <c r="W17" s="11">
        <f t="shared" si="2"/>
        <v>22.48</v>
      </c>
      <c r="X17" s="11">
        <f t="shared" si="2"/>
        <v>37.83</v>
      </c>
      <c r="Y17" s="11">
        <f t="shared" si="2"/>
        <v>25.08</v>
      </c>
      <c r="Z17" s="11">
        <f t="shared" si="2"/>
        <v>24.95</v>
      </c>
      <c r="AA17" s="11">
        <f t="shared" si="2"/>
        <v>33.4</v>
      </c>
      <c r="AB17" s="11">
        <f t="shared" si="2"/>
        <v>25.08</v>
      </c>
      <c r="AC17" s="11">
        <f t="shared" si="2"/>
        <v>22.48</v>
      </c>
      <c r="AD17" s="11">
        <f t="shared" si="2"/>
        <v>38.35</v>
      </c>
      <c r="AE17" s="11">
        <f t="shared" si="2"/>
        <v>25.08</v>
      </c>
      <c r="AF17" s="13">
        <f t="shared" si="0"/>
        <v>831.12000000000035</v>
      </c>
    </row>
    <row r="20" spans="1:32">
      <c r="A20" t="s">
        <v>48</v>
      </c>
    </row>
    <row r="21" spans="1:32" ht="17.25">
      <c r="A21" t="s">
        <v>57</v>
      </c>
    </row>
    <row r="22" spans="1:32">
      <c r="A22" t="s">
        <v>58</v>
      </c>
    </row>
    <row r="25" spans="1:32">
      <c r="A25" t="s">
        <v>72</v>
      </c>
    </row>
    <row r="26" spans="1:32">
      <c r="A26" t="s">
        <v>76</v>
      </c>
      <c r="B26" t="s">
        <v>63</v>
      </c>
      <c r="C26" t="s">
        <v>64</v>
      </c>
      <c r="D26" t="s">
        <v>65</v>
      </c>
      <c r="E26" t="s">
        <v>68</v>
      </c>
      <c r="H26" s="34"/>
      <c r="I26" s="34"/>
    </row>
    <row r="27" spans="1:32">
      <c r="A27" t="s">
        <v>66</v>
      </c>
      <c r="B27" t="s">
        <v>67</v>
      </c>
      <c r="C27" s="22">
        <f>AF16</f>
        <v>2475.1299999999992</v>
      </c>
      <c r="D27" s="22">
        <v>5.2</v>
      </c>
      <c r="E27" s="22">
        <f>C27*D27</f>
        <v>12870.675999999996</v>
      </c>
      <c r="H27" s="33"/>
      <c r="I27" s="33"/>
      <c r="K27" s="22"/>
      <c r="L27" s="22"/>
      <c r="M27" s="22"/>
    </row>
    <row r="28" spans="1:32">
      <c r="A28" t="s">
        <v>59</v>
      </c>
      <c r="B28" t="s">
        <v>69</v>
      </c>
      <c r="C28" s="22">
        <f>AF12</f>
        <v>82.800000000000026</v>
      </c>
      <c r="D28" s="22">
        <v>1.4</v>
      </c>
      <c r="E28" s="22">
        <f t="shared" ref="E28:E33" si="3">C28*D28</f>
        <v>115.92000000000003</v>
      </c>
      <c r="H28" s="33"/>
      <c r="I28" s="33"/>
      <c r="K28" s="22"/>
      <c r="L28" s="22"/>
      <c r="M28" s="22"/>
    </row>
    <row r="29" spans="1:32">
      <c r="A29" t="s">
        <v>60</v>
      </c>
      <c r="B29" t="s">
        <v>69</v>
      </c>
      <c r="C29" s="22">
        <f>AF13</f>
        <v>1112.5000000000005</v>
      </c>
      <c r="D29" s="22">
        <v>1.1499999999999999</v>
      </c>
      <c r="E29" s="22">
        <f t="shared" si="3"/>
        <v>1279.3750000000005</v>
      </c>
      <c r="H29" s="33"/>
      <c r="I29" s="33"/>
      <c r="K29" s="22"/>
      <c r="L29" s="22"/>
      <c r="M29" s="22"/>
    </row>
    <row r="30" spans="1:32">
      <c r="A30" t="s">
        <v>61</v>
      </c>
      <c r="B30" t="s">
        <v>73</v>
      </c>
      <c r="C30" s="23">
        <f>AF14</f>
        <v>105</v>
      </c>
      <c r="D30" s="22">
        <v>4.5</v>
      </c>
      <c r="E30" s="22">
        <f t="shared" si="3"/>
        <v>472.5</v>
      </c>
      <c r="H30" s="33"/>
      <c r="I30" s="33"/>
      <c r="K30" s="23"/>
      <c r="L30" s="22"/>
      <c r="M30" s="22"/>
    </row>
    <row r="31" spans="1:32">
      <c r="A31" t="s">
        <v>70</v>
      </c>
      <c r="B31" t="s">
        <v>73</v>
      </c>
      <c r="C31" s="23">
        <v>456</v>
      </c>
      <c r="D31" s="22">
        <v>2</v>
      </c>
      <c r="E31" s="22">
        <f t="shared" si="3"/>
        <v>912</v>
      </c>
      <c r="H31" s="33"/>
      <c r="I31" s="33"/>
      <c r="K31" s="23"/>
      <c r="L31" s="22"/>
      <c r="M31" s="22"/>
    </row>
    <row r="32" spans="1:32">
      <c r="A32" t="s">
        <v>71</v>
      </c>
      <c r="B32" t="s">
        <v>73</v>
      </c>
      <c r="C32" s="23">
        <v>1268</v>
      </c>
      <c r="D32" s="22">
        <v>3.12</v>
      </c>
      <c r="E32" s="22">
        <f t="shared" si="3"/>
        <v>3956.1600000000003</v>
      </c>
      <c r="H32" s="33"/>
      <c r="I32" s="33"/>
      <c r="K32" s="23"/>
      <c r="L32" s="22"/>
      <c r="M32" s="22"/>
    </row>
    <row r="33" spans="1:13">
      <c r="A33" t="s">
        <v>77</v>
      </c>
      <c r="B33" t="s">
        <v>67</v>
      </c>
      <c r="C33" s="22">
        <f>AF17</f>
        <v>831.12000000000035</v>
      </c>
      <c r="D33" s="22">
        <v>5.7</v>
      </c>
      <c r="E33" s="22">
        <f t="shared" si="3"/>
        <v>4737.3840000000018</v>
      </c>
      <c r="H33" s="33"/>
      <c r="I33" s="33"/>
      <c r="K33" s="22"/>
      <c r="L33" s="22"/>
      <c r="M33" s="22"/>
    </row>
    <row r="34" spans="1:13">
      <c r="D34" s="24" t="s">
        <v>74</v>
      </c>
      <c r="E34" s="25">
        <f>SUM(E27:E33)</f>
        <v>24344.014999999999</v>
      </c>
      <c r="L34" s="24"/>
      <c r="M34" s="25"/>
    </row>
    <row r="39" spans="1:13">
      <c r="A39" t="s">
        <v>76</v>
      </c>
      <c r="B39" t="s">
        <v>63</v>
      </c>
      <c r="C39" t="s">
        <v>64</v>
      </c>
      <c r="D39" t="s">
        <v>65</v>
      </c>
      <c r="E39" t="s">
        <v>68</v>
      </c>
      <c r="H39" s="34"/>
      <c r="I39" s="34"/>
    </row>
    <row r="40" spans="1:13">
      <c r="A40" t="s">
        <v>75</v>
      </c>
      <c r="B40" t="s">
        <v>67</v>
      </c>
      <c r="C40" s="22">
        <v>2475.13</v>
      </c>
      <c r="D40" s="22">
        <v>4.25</v>
      </c>
      <c r="E40" s="22">
        <f>C40*D40</f>
        <v>10519.3025</v>
      </c>
      <c r="H40" s="33"/>
      <c r="I40" s="33"/>
      <c r="K40" s="22"/>
      <c r="L40" s="22"/>
      <c r="M40" s="22"/>
    </row>
    <row r="41" spans="1:13">
      <c r="A41" t="s">
        <v>59</v>
      </c>
      <c r="B41" t="s">
        <v>69</v>
      </c>
      <c r="C41" s="22">
        <v>82.8</v>
      </c>
      <c r="D41" s="22">
        <v>1.4</v>
      </c>
      <c r="E41" s="22">
        <f t="shared" ref="E41:E46" si="4">C41*D41</f>
        <v>115.91999999999999</v>
      </c>
      <c r="H41" s="33"/>
      <c r="I41" s="33"/>
      <c r="K41" s="22"/>
      <c r="L41" s="22"/>
      <c r="M41" s="22"/>
    </row>
    <row r="42" spans="1:13">
      <c r="A42" t="s">
        <v>60</v>
      </c>
      <c r="B42" t="s">
        <v>69</v>
      </c>
      <c r="C42" s="22">
        <v>1112.5</v>
      </c>
      <c r="D42" s="22">
        <v>1.1499999999999999</v>
      </c>
      <c r="E42" s="22">
        <f t="shared" si="4"/>
        <v>1279.375</v>
      </c>
      <c r="H42" s="33"/>
      <c r="I42" s="33"/>
      <c r="K42" s="22"/>
      <c r="L42" s="22"/>
      <c r="M42" s="22"/>
    </row>
    <row r="43" spans="1:13">
      <c r="A43" t="s">
        <v>61</v>
      </c>
      <c r="B43" t="s">
        <v>73</v>
      </c>
      <c r="C43" s="23">
        <v>110</v>
      </c>
      <c r="D43" s="22">
        <v>4.5</v>
      </c>
      <c r="E43" s="22">
        <f t="shared" si="4"/>
        <v>495</v>
      </c>
      <c r="H43" s="33"/>
      <c r="I43" s="33"/>
      <c r="K43" s="23"/>
      <c r="L43" s="22"/>
      <c r="M43" s="22"/>
    </row>
    <row r="44" spans="1:13">
      <c r="A44" t="s">
        <v>70</v>
      </c>
      <c r="B44" t="s">
        <v>73</v>
      </c>
      <c r="C44" s="23">
        <v>398</v>
      </c>
      <c r="D44" s="22">
        <v>2</v>
      </c>
      <c r="E44" s="22">
        <f t="shared" si="4"/>
        <v>796</v>
      </c>
      <c r="H44" s="33"/>
      <c r="I44" s="33"/>
      <c r="K44" s="23"/>
      <c r="L44" s="22"/>
      <c r="M44" s="22"/>
    </row>
    <row r="45" spans="1:13">
      <c r="A45" t="s">
        <v>71</v>
      </c>
      <c r="B45" t="s">
        <v>73</v>
      </c>
      <c r="C45" s="23">
        <v>1149</v>
      </c>
      <c r="D45" s="22">
        <v>3.12</v>
      </c>
      <c r="E45" s="22">
        <f t="shared" si="4"/>
        <v>3584.88</v>
      </c>
      <c r="H45" s="33"/>
      <c r="I45" s="33"/>
      <c r="K45" s="23"/>
      <c r="L45" s="22"/>
      <c r="M45" s="22"/>
    </row>
    <row r="46" spans="1:13">
      <c r="A46" t="s">
        <v>62</v>
      </c>
      <c r="B46" t="s">
        <v>67</v>
      </c>
      <c r="C46" s="22">
        <v>831.12</v>
      </c>
      <c r="D46" s="22">
        <v>5.7</v>
      </c>
      <c r="E46" s="22">
        <f t="shared" si="4"/>
        <v>4737.384</v>
      </c>
      <c r="H46" s="33"/>
      <c r="I46" s="33"/>
      <c r="K46" s="22"/>
      <c r="L46" s="22"/>
      <c r="M46" s="22"/>
    </row>
    <row r="47" spans="1:13">
      <c r="D47" s="24" t="s">
        <v>74</v>
      </c>
      <c r="E47" s="25">
        <f>SUM(E40:E46)</f>
        <v>21527.861499999999</v>
      </c>
      <c r="L47" s="24"/>
      <c r="M47" s="25"/>
    </row>
  </sheetData>
  <mergeCells count="21">
    <mergeCell ref="D4:E4"/>
    <mergeCell ref="J4:K4"/>
    <mergeCell ref="P4:Q4"/>
    <mergeCell ref="V4:W4"/>
    <mergeCell ref="AB4:AC4"/>
    <mergeCell ref="H26:I26"/>
    <mergeCell ref="H27:I27"/>
    <mergeCell ref="H28:I28"/>
    <mergeCell ref="H29:I29"/>
    <mergeCell ref="H30:I30"/>
    <mergeCell ref="H31:I31"/>
    <mergeCell ref="H32:I32"/>
    <mergeCell ref="H33:I33"/>
    <mergeCell ref="H39:I39"/>
    <mergeCell ref="H40:I40"/>
    <mergeCell ref="H46:I46"/>
    <mergeCell ref="H41:I41"/>
    <mergeCell ref="H42:I42"/>
    <mergeCell ref="H43:I43"/>
    <mergeCell ref="H44:I44"/>
    <mergeCell ref="H45:I45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Taul1</vt:lpstr>
      <vt:lpstr>Taul2</vt:lpstr>
      <vt:lpstr>Taul3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Janne Laajoki</dc:creator>
  <cp:lastModifiedBy>Janne Laajoki</cp:lastModifiedBy>
  <dcterms:created xsi:type="dcterms:W3CDTF">2011-02-22T06:47:05Z</dcterms:created>
  <dcterms:modified xsi:type="dcterms:W3CDTF">2011-05-21T18:00:50Z</dcterms:modified>
</cp:coreProperties>
</file>