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mc:AlternateContent xmlns:mc="http://schemas.openxmlformats.org/markup-compatibility/2006">
    <mc:Choice Requires="x15">
      <x15ac:absPath xmlns:x15ac="http://schemas.microsoft.com/office/spreadsheetml/2010/11/ac" url="https://tuni-my.sharepoint.com/personal/miko_manninen_tuni_fi/Documents/3. Vuosi/Oppari/Excelit/"/>
    </mc:Choice>
  </mc:AlternateContent>
  <xr:revisionPtr revIDLastSave="2527" documentId="11_5D4B55BF84DCCEE36F5F6E189031F45BEAF67F11" xr6:coauthVersionLast="47" xr6:coauthVersionMax="47" xr10:uidLastSave="{74D47235-CC55-4EE6-9802-ECC5F39226C5}"/>
  <bookViews>
    <workbookView xWindow="-28920" yWindow="-120" windowWidth="29040" windowHeight="16440" xr2:uid="{00000000-000D-0000-FFFF-FFFF00000000}"/>
  </bookViews>
  <sheets>
    <sheet name="(1) Aloita tästä" sheetId="6" r:id="rId1"/>
    <sheet name="(2) Yrityksen lähtötietoja" sheetId="1" r:id="rId2"/>
    <sheet name="(3) Tuloslaskelma 2025" sheetId="3" r:id="rId3"/>
    <sheet name="(4) Budjetti 2026" sheetId="4" r:id="rId4"/>
    <sheet name="(5) Tehtävä jatkuu" sheetId="11"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3" l="1"/>
  <c r="O6" i="3"/>
  <c r="D7" i="3"/>
  <c r="E7" i="3"/>
  <c r="F7" i="3"/>
  <c r="G7" i="3"/>
  <c r="H7" i="3"/>
  <c r="I7" i="3"/>
  <c r="J7" i="3"/>
  <c r="K7" i="3"/>
  <c r="L7" i="3"/>
  <c r="M7" i="3"/>
  <c r="N7" i="3"/>
  <c r="C7" i="3"/>
  <c r="D28" i="1"/>
  <c r="B22" i="4"/>
  <c r="B21" i="4"/>
  <c r="B20" i="4"/>
  <c r="B19" i="4"/>
  <c r="B18" i="4"/>
  <c r="B17" i="4"/>
  <c r="B16" i="4"/>
  <c r="B15" i="4"/>
  <c r="B13" i="4"/>
  <c r="B12" i="4"/>
  <c r="B11" i="4"/>
  <c r="B10" i="4"/>
  <c r="B9" i="4"/>
  <c r="B8" i="4"/>
  <c r="B6" i="4"/>
  <c r="B5" i="4"/>
  <c r="D18" i="3"/>
  <c r="E18" i="3"/>
  <c r="F18" i="3"/>
  <c r="G18" i="3"/>
  <c r="H18" i="3"/>
  <c r="I18" i="3"/>
  <c r="J18" i="3"/>
  <c r="K18" i="3"/>
  <c r="L18" i="3"/>
  <c r="M18" i="3"/>
  <c r="N18" i="3"/>
  <c r="C18" i="3"/>
  <c r="O18" i="3" s="1"/>
  <c r="D16" i="3"/>
  <c r="E16" i="3"/>
  <c r="F16" i="3"/>
  <c r="G16" i="3"/>
  <c r="H16" i="3"/>
  <c r="I16" i="3"/>
  <c r="J16" i="3"/>
  <c r="K16" i="3"/>
  <c r="L16" i="3"/>
  <c r="M16" i="3"/>
  <c r="N16" i="3"/>
  <c r="C16" i="3"/>
  <c r="O16" i="3" s="1"/>
  <c r="B21" i="3"/>
  <c r="B17" i="3"/>
  <c r="B18" i="3"/>
  <c r="B19" i="3"/>
  <c r="B20" i="3"/>
  <c r="B16" i="3"/>
  <c r="B15" i="3"/>
  <c r="D11" i="3"/>
  <c r="E11" i="3"/>
  <c r="F11" i="3"/>
  <c r="G11" i="3"/>
  <c r="H11" i="3"/>
  <c r="I11" i="3"/>
  <c r="J11" i="3"/>
  <c r="K11" i="3"/>
  <c r="L11" i="3"/>
  <c r="M11" i="3"/>
  <c r="N11" i="3"/>
  <c r="D12" i="3"/>
  <c r="E12" i="3"/>
  <c r="F12" i="3"/>
  <c r="G12" i="3"/>
  <c r="O12" i="3" s="1"/>
  <c r="H12" i="3"/>
  <c r="I12" i="3"/>
  <c r="J12" i="3"/>
  <c r="K12" i="3"/>
  <c r="L12" i="3"/>
  <c r="M12" i="3"/>
  <c r="N12" i="3"/>
  <c r="D13" i="3"/>
  <c r="E13" i="3"/>
  <c r="F13" i="3"/>
  <c r="G13" i="3"/>
  <c r="H13" i="3"/>
  <c r="I13" i="3"/>
  <c r="J13" i="3"/>
  <c r="K13" i="3"/>
  <c r="L13" i="3"/>
  <c r="M13" i="3"/>
  <c r="N13" i="3"/>
  <c r="D14" i="3"/>
  <c r="E14" i="3"/>
  <c r="F14" i="3"/>
  <c r="G14" i="3"/>
  <c r="H14" i="3"/>
  <c r="I14" i="3"/>
  <c r="J14" i="3"/>
  <c r="K14" i="3"/>
  <c r="L14" i="3"/>
  <c r="M14" i="3"/>
  <c r="N14" i="3"/>
  <c r="D10" i="3"/>
  <c r="E10" i="3"/>
  <c r="F10" i="3"/>
  <c r="G10" i="3"/>
  <c r="H10" i="3"/>
  <c r="I10" i="3"/>
  <c r="J10" i="3"/>
  <c r="K10" i="3"/>
  <c r="L10" i="3"/>
  <c r="M10" i="3"/>
  <c r="N10" i="3"/>
  <c r="C14" i="3"/>
  <c r="O14" i="3" s="1"/>
  <c r="C13" i="3"/>
  <c r="C12" i="3"/>
  <c r="C11" i="3"/>
  <c r="O11" i="3" s="1"/>
  <c r="C10" i="3"/>
  <c r="B14" i="3"/>
  <c r="B11" i="3"/>
  <c r="B12" i="3"/>
  <c r="B13" i="3"/>
  <c r="B10" i="3"/>
  <c r="G9" i="3"/>
  <c r="G15" i="3" s="1"/>
  <c r="G17" i="3" s="1"/>
  <c r="G19" i="3" s="1"/>
  <c r="G20" i="3" s="1"/>
  <c r="M9" i="3"/>
  <c r="M15" i="3" s="1"/>
  <c r="M17" i="3" s="1"/>
  <c r="M19" i="3" s="1"/>
  <c r="M20" i="3" s="1"/>
  <c r="N9" i="3"/>
  <c r="N15" i="3" s="1"/>
  <c r="N17" i="3" s="1"/>
  <c r="N19" i="3" s="1"/>
  <c r="N20" i="3" s="1"/>
  <c r="B9" i="3"/>
  <c r="D8" i="3"/>
  <c r="E8" i="3"/>
  <c r="F8" i="3"/>
  <c r="G8" i="3"/>
  <c r="H8" i="3"/>
  <c r="I8" i="3"/>
  <c r="J8" i="3"/>
  <c r="K8" i="3"/>
  <c r="L8" i="3"/>
  <c r="M8" i="3"/>
  <c r="N8" i="3"/>
  <c r="C8" i="3"/>
  <c r="B8" i="3"/>
  <c r="D6" i="3"/>
  <c r="E6" i="3"/>
  <c r="E9" i="3" s="1"/>
  <c r="E15" i="3" s="1"/>
  <c r="E17" i="3" s="1"/>
  <c r="E19" i="3" s="1"/>
  <c r="E20" i="3" s="1"/>
  <c r="F6" i="3"/>
  <c r="G6" i="3"/>
  <c r="H6" i="3"/>
  <c r="I6" i="3"/>
  <c r="J6" i="3"/>
  <c r="K6" i="3"/>
  <c r="L6" i="3"/>
  <c r="L9" i="3" s="1"/>
  <c r="L15" i="3" s="1"/>
  <c r="L17" i="3" s="1"/>
  <c r="L19" i="3" s="1"/>
  <c r="L20" i="3" s="1"/>
  <c r="M6" i="3"/>
  <c r="N6" i="3"/>
  <c r="C6" i="3"/>
  <c r="B6" i="3"/>
  <c r="D5" i="3"/>
  <c r="D9" i="3" s="1"/>
  <c r="D15" i="3" s="1"/>
  <c r="D17" i="3" s="1"/>
  <c r="D19" i="3" s="1"/>
  <c r="D20" i="3" s="1"/>
  <c r="D21" i="3" s="1"/>
  <c r="E5" i="3"/>
  <c r="F5" i="3"/>
  <c r="F9" i="3" s="1"/>
  <c r="F15" i="3" s="1"/>
  <c r="F17" i="3" s="1"/>
  <c r="F19" i="3" s="1"/>
  <c r="F20" i="3" s="1"/>
  <c r="G5" i="3"/>
  <c r="H5" i="3"/>
  <c r="H9" i="3" s="1"/>
  <c r="H15" i="3" s="1"/>
  <c r="H17" i="3" s="1"/>
  <c r="H19" i="3" s="1"/>
  <c r="H20" i="3" s="1"/>
  <c r="I5" i="3"/>
  <c r="I9" i="3" s="1"/>
  <c r="I15" i="3" s="1"/>
  <c r="I17" i="3" s="1"/>
  <c r="I19" i="3" s="1"/>
  <c r="I20" i="3" s="1"/>
  <c r="J5" i="3"/>
  <c r="J9" i="3" s="1"/>
  <c r="J15" i="3" s="1"/>
  <c r="J17" i="3" s="1"/>
  <c r="J19" i="3" s="1"/>
  <c r="J20" i="3" s="1"/>
  <c r="K5" i="3"/>
  <c r="K9" i="3" s="1"/>
  <c r="K15" i="3" s="1"/>
  <c r="K17" i="3" s="1"/>
  <c r="K19" i="3" s="1"/>
  <c r="K20" i="3" s="1"/>
  <c r="L5" i="3"/>
  <c r="M5" i="3"/>
  <c r="N5" i="3"/>
  <c r="C5" i="3"/>
  <c r="B5" i="3"/>
  <c r="O10" i="3" l="1"/>
  <c r="O13" i="3"/>
  <c r="O5" i="3"/>
  <c r="O9" i="3" s="1"/>
  <c r="O15" i="3" s="1"/>
  <c r="O17" i="3" s="1"/>
  <c r="O19" i="3" s="1"/>
  <c r="O20" i="3" s="1"/>
  <c r="O8" i="3"/>
  <c r="C9" i="3"/>
  <c r="C15" i="3" s="1"/>
  <c r="C17" i="3" s="1"/>
  <c r="C19" i="3" s="1"/>
  <c r="L21" i="3"/>
  <c r="H21" i="3"/>
  <c r="G21" i="3"/>
  <c r="F21" i="3"/>
  <c r="E21" i="3"/>
  <c r="N21" i="3"/>
  <c r="M21" i="3"/>
  <c r="K21" i="3"/>
  <c r="J21" i="3"/>
  <c r="I21" i="3"/>
  <c r="D22" i="1"/>
  <c r="D14" i="1"/>
  <c r="D11" i="1"/>
  <c r="D15" i="1" s="1"/>
  <c r="O21" i="3" l="1"/>
  <c r="C20" i="3"/>
  <c r="C21" i="3" s="1"/>
  <c r="D23" i="1"/>
  <c r="D25" i="1" l="1"/>
  <c r="D27" i="1" s="1"/>
  <c r="D29" i="1" l="1"/>
</calcChain>
</file>

<file path=xl/sharedStrings.xml><?xml version="1.0" encoding="utf-8"?>
<sst xmlns="http://schemas.openxmlformats.org/spreadsheetml/2006/main" count="152" uniqueCount="129">
  <si>
    <t>Poistot ja arvonalentumiset</t>
  </si>
  <si>
    <t>Tuloslaskelma 2025</t>
  </si>
  <si>
    <t>Myyntikate</t>
  </si>
  <si>
    <t>Liikevaihto</t>
  </si>
  <si>
    <t>Ulkopuoliset palvelut</t>
  </si>
  <si>
    <t>Liikevoitto</t>
  </si>
  <si>
    <t xml:space="preserve">     Henkilöstökulut</t>
  </si>
  <si>
    <t xml:space="preserve">     Toimitilakulut</t>
  </si>
  <si>
    <t xml:space="preserve">     Markkinointikulut</t>
  </si>
  <si>
    <t xml:space="preserve">     IT- ja ohjelmistokulut</t>
  </si>
  <si>
    <t xml:space="preserve">     Kiinteät kustannukset yht.</t>
  </si>
  <si>
    <t>Kiinteät kustannukset:</t>
  </si>
  <si>
    <t>Muuttuvat kustannukset:</t>
  </si>
  <si>
    <t xml:space="preserve">     Ulkopuoliset palvelut</t>
  </si>
  <si>
    <t>Liikevaihto:</t>
  </si>
  <si>
    <t xml:space="preserve">     Muuttuvat kustannukset yht.</t>
  </si>
  <si>
    <t xml:space="preserve">     Liikevaihto yhteensä</t>
  </si>
  <si>
    <t>Käyttökate</t>
  </si>
  <si>
    <t>Korkomenot</t>
  </si>
  <si>
    <t>Tulos ennen veroja</t>
  </si>
  <si>
    <t>Verot</t>
  </si>
  <si>
    <t>Tilikauden tulos</t>
  </si>
  <si>
    <t>Kategoria</t>
  </si>
  <si>
    <t>Arvo / Muutos</t>
  </si>
  <si>
    <t>Ajoitus / Huomio</t>
  </si>
  <si>
    <t>Suunnittelupalveluiden kasvu</t>
  </si>
  <si>
    <t>Verrattuna vuoteen 2025</t>
  </si>
  <si>
    <t>Konsultointi- ja ylläpitopalveluiden kasvu</t>
  </si>
  <si>
    <t>Muuttuvat kulut</t>
  </si>
  <si>
    <t>Tehostamisen ansiosta</t>
  </si>
  <si>
    <t>Henkilöstö</t>
  </si>
  <si>
    <t>Yleiskorotus nykyiselle henkilöstölle</t>
  </si>
  <si>
    <t>Alkaen 1.1.2026</t>
  </si>
  <si>
    <t>Uusi työntekijä, kuukausipalkka</t>
  </si>
  <si>
    <t>Aloittaa 1.3.2026</t>
  </si>
  <si>
    <t>Palkan päälle</t>
  </si>
  <si>
    <t>Koulutuskulut (uusi kulu)</t>
  </si>
  <si>
    <t>Kulu kirjataan syyskuulle</t>
  </si>
  <si>
    <t>Kiinteät kulut</t>
  </si>
  <si>
    <t>Toimitilan vuokran korotus</t>
  </si>
  <si>
    <t>Markkinointibudjetin kasvu</t>
  </si>
  <si>
    <t>Investoinnit</t>
  </si>
  <si>
    <t>Hankinta kesäkuussa</t>
  </si>
  <si>
    <t>Tasapoisto, alkaa heinäkuussa</t>
  </si>
  <si>
    <t>Vanhojen poistojen jatkuminen</t>
  </si>
  <si>
    <t>Rahoitus &amp; Verot</t>
  </si>
  <si>
    <t>Tuloveroprosentti</t>
  </si>
  <si>
    <t>Budjetoinnin oletukset vuodelle 2026</t>
  </si>
  <si>
    <t>Ei muutosta</t>
  </si>
  <si>
    <t>Kuten 2025, tasaisesti kk-erissä</t>
  </si>
  <si>
    <t xml:space="preserve">IT- ja ohjelmistokulut </t>
  </si>
  <si>
    <t>Ohjelmistolisenssit kallistuvat</t>
  </si>
  <si>
    <t xml:space="preserve">     Muut kiinteät kustannukset</t>
  </si>
  <si>
    <t>Tammikuu</t>
  </si>
  <si>
    <t>Helmikuu</t>
  </si>
  <si>
    <t>Maaliskuu</t>
  </si>
  <si>
    <t>Huhtikuu</t>
  </si>
  <si>
    <t>Toukokuu</t>
  </si>
  <si>
    <t>Kesäkuu</t>
  </si>
  <si>
    <t>Heinäkuu</t>
  </si>
  <si>
    <t>Elokuu</t>
  </si>
  <si>
    <t>Syyskuu</t>
  </si>
  <si>
    <t>Lokakuu</t>
  </si>
  <si>
    <t>Marraskuu</t>
  </si>
  <si>
    <t>Joulukuu</t>
  </si>
  <si>
    <t>Yhteensä</t>
  </si>
  <si>
    <t>Tuloslaskelma 2025 kuukausittain</t>
  </si>
  <si>
    <t xml:space="preserve">     Koulutuskulut</t>
  </si>
  <si>
    <t>Uuden investoinnin poistoaika (vuotta)</t>
  </si>
  <si>
    <t>Tulosbudjetti 2026 kuukausittain</t>
  </si>
  <si>
    <t>Tiimibonukset joulukuussa (uusi kulu)</t>
  </si>
  <si>
    <t>Uusi työasema</t>
  </si>
  <si>
    <t xml:space="preserve">     Myynti: Suunnittelupalvelut </t>
  </si>
  <si>
    <t xml:space="preserve">     Myynti: Konsultointi ja ylläpito</t>
  </si>
  <si>
    <t>1. Luo random Y-tunnus harjoitusyritystäsi varten</t>
  </si>
  <si>
    <t>Mene osoitteeseen:</t>
  </si>
  <si>
    <t>https://telepartikkeli.azurewebsites.net/tunnusgeneraattori</t>
  </si>
  <si>
    <t>Paina "Generoi" Y-tunnus kentässä. Kopioi Tulos kentästä saamasi Y-tunnus.</t>
  </si>
  <si>
    <t>2. Avaa Netvisor → Vasemman yläkulman alasvetovalikosta klikkaa "Palvelunhallinta"</t>
  </si>
  <si>
    <t>3. Klikkaa "Avaa uusi asiakasyritys"</t>
  </si>
  <si>
    <t>4. Syötä tiedot</t>
  </si>
  <si>
    <t>Y-tunnus kenttään tulee aiemmin generoimasi Y-tunnus.</t>
  </si>
  <si>
    <t>Muut tiedot voit kopioida suoraa samanlaisina alapuolelta</t>
  </si>
  <si>
    <t>Yrityksen nimi kenttään tulee "TAMK DigiKasvu Oy + OMA NIMI". Eli esimerkiksi jos nimesi on Elli Näsijärvi niin Yrityksen nimi kenttään tulee "TAMK DigiKasvu Oy Elli Näsijärvi".</t>
  </si>
  <si>
    <t>Lopuksi klikkaa "Jatka yhteenvetoon".</t>
  </si>
  <si>
    <t>5. Klikkaa "Perusta yritys"</t>
  </si>
  <si>
    <t>6. Valitse Controller alasvetovalikosta "Budjetit"</t>
  </si>
  <si>
    <t>7. Klikkaa "Luo uusi"</t>
  </si>
  <si>
    <t>8. Kopioi arvot tästä kuvasta ja klikkaa "Luo budjetti"</t>
  </si>
  <si>
    <t>9. Klikkaa "Siirry budjettiin"</t>
  </si>
  <si>
    <t>Kun olet valmis, paina painiketta alapuolella tarkistaaksesi vastauksesi.</t>
  </si>
  <si>
    <t>Yritys markkinoi ainoastaan internetissä.</t>
  </si>
  <si>
    <t>Myynti kirjataan Myynti ja Myynti 2 tileille.</t>
  </si>
  <si>
    <t>Ulkopuoliset palvelut ovat alihankintaa.</t>
  </si>
  <si>
    <t>Korkokulut muodostuvat rahoituslaitoslainoista</t>
  </si>
  <si>
    <t>Vaiheen 10 tarkistuskuva:</t>
  </si>
  <si>
    <t>11. Vaihe 10 on nyt tarkistettu ja on aika siirtää myös vuoden 2026 tulosbudjetti Netvisoriin</t>
  </si>
  <si>
    <t>Todellisuudessa yrityksen kuluihin sisältyisi muitakin kuluja (kuten henkilösivukulut), mutta tässä tehtävässä ne on jätetty pois tehtävän yksinkertaistamiseksi.</t>
  </si>
  <si>
    <t>Klikkaa "Budjetit"</t>
  </si>
  <si>
    <t>12. Klikkaa "Luo uusi"</t>
  </si>
  <si>
    <t>13. Kopioi arvot tästä kuvasta ja klikkaa "Luo budjetti"</t>
  </si>
  <si>
    <t>14. Klikkaa "Siirry budjettiin"</t>
  </si>
  <si>
    <t>15. Syötä vuoden 2026 kuukausittaisen tulosbudjetin luvut oikeille tileille. Näet kuukausittaisen tulosbudjetin sivulta 4.</t>
  </si>
  <si>
    <t>Uusi tili jota käytetään vuonna 2026 on tili "7000 Henkilökunnan koulutus".</t>
  </si>
  <si>
    <t>Vaiheen 15 tarkistuskuva:</t>
  </si>
  <si>
    <t>16. Seuraavaksi haluamme vertailla vuoden 2026 budjettia vuoden 2025 tulokseen. Klikkaa "Raportit"</t>
  </si>
  <si>
    <t>17. Siirry välilehdelle "Omat raportit" ja klikkaa "Luo uusi"</t>
  </si>
  <si>
    <t>18. Anna raportin nimeksi "2025 ja 2026 vertailu" ja klikkaa "Luo oma raportti"</t>
  </si>
  <si>
    <t>19. Klikkaa "Muokkaa raporttia"</t>
  </si>
  <si>
    <t>20. Klikkaa kynä symbolia</t>
  </si>
  <si>
    <t>21. Kopioi arvot tästä kuvasta ja klikkaa ruksia oikeassa yläkulmassa</t>
  </si>
  <si>
    <t>24. Pohdi: Mitkä ovat Netvisor budjetoinnin vahvuudet ja heikkoudet verrattuna Exceliin? Kirjoita tähän alapuolelle vähintään 3 Netvisorin vahvuutta ja 3 Excelin vahvuutta.</t>
  </si>
  <si>
    <t>Netvisor budjetoinnin vahvuudet:</t>
  </si>
  <si>
    <t>Excel budjetoinnin vahvuudet:</t>
  </si>
  <si>
    <t>23. Luo tähän alapuolelle seuraavaksi muutama mittari ja kaavio käyttämällä Excelin omia työkaluja. Luo ainakin voittoprosenttia kuvaava pylväskaavio vertaillaksesi vuoden 2025 ja vuoden 2026 lukuja.</t>
  </si>
  <si>
    <t>Suositus budjetoinnin toteuttamisesta toimitusjohtajalle:</t>
  </si>
  <si>
    <t xml:space="preserve">25. Pohdi: Onko budjetointi järkevämpää toteuttaa Netvisorissa vai Excelissä, vai kenties osittain molemmissa? </t>
  </si>
  <si>
    <t>Kirjoita tähän alapuolelle vähintään 5 virkkeen mittainen suositus budjetoinnin toteuttamisesta jatkossa. Perustele vastauksesi.</t>
  </si>
  <si>
    <t xml:space="preserve">     Liikevaihto Yhteensä</t>
  </si>
  <si>
    <t>10. Syötä vuoden 2025 tuloslaskelman luvut oikeille tileille. Tätä vaihetta nopeuttaa se, että Netvisor osaa automaattisesti jakaa vuoden luvut kuukausille, eli riittää, että syötät lukuja ainoastaan "1-12/2025 Yhteensä" -sarakkeeseen.</t>
  </si>
  <si>
    <t>22. Luodaan erilaisia elementtejä "Lisää elementti" valikon kautta.</t>
  </si>
  <si>
    <t>Valitse "Tuloslaskelma" ja klikkaa "Lisää taulukko"</t>
  </si>
  <si>
    <t>Valitse oikealta "Näytä tiedot" valikosta "Ero %" niin pääset vertailemaan muutoksia prosentteina vuosien välillä.</t>
  </si>
  <si>
    <t>Luodaan seuraavaksi tunnuslukujen vertailu. Klikkaa "Lisää elementti" valikosta "Lisää luku".</t>
  </si>
  <si>
    <t>Valitse "Voitto (%)" tunnusluku ja klikkaa "Lisää luku".</t>
  </si>
  <si>
    <t>Luodusta elementistä voidaan havaita vuosikohtaiset voittoprosentit ja voittoprosentin kasvu:</t>
  </si>
  <si>
    <t>Luodaan aluksi taulukko, jonka avulla voidaan vertailla vuosia 2025 ja 2026. Klikkaa "Lisää taulukko".</t>
  </si>
  <si>
    <t>Netvisorissa dataa on myös mahdollista visualisoida "Lisää elementti" valikon kautta klikkaamalla "Lisää mittari". Voitto (%) pylväskaavio näyttää tältä:</t>
  </si>
  <si>
    <t>Opettaja näyttää tässä kohtaa malliratkaisut kysymyksiin 24 ja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</si>
</sst>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8" formatCode="#,##0.00\ &quot;€&quot;;[Red]\-#,##0.00\ &quot;€&quot;"/>
    <numFmt numFmtId="44" formatCode="_-* #,##0.00\ &quot;€&quot;_-;\-* #,##0.00\ &quot;€&quot;_-;_-* &quot;-&quot;??\ &quot;€&quot;_-;_-@_-"/>
    <numFmt numFmtId="164" formatCode="#,##0\ &quot;€&quot;"/>
  </numFmts>
  <fonts count="10"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theme="0"/>
      <name val="Aptos Narrow"/>
      <family val="2"/>
      <scheme val="minor"/>
    </font>
    <font>
      <b/>
      <sz val="24"/>
      <color theme="0"/>
      <name val="Aptos Narrow"/>
      <family val="2"/>
      <scheme val="minor"/>
    </font>
    <font>
      <sz val="14"/>
      <color theme="0"/>
      <name val="Aptos Narrow"/>
      <family val="2"/>
      <scheme val="minor"/>
    </font>
    <font>
      <u/>
      <sz val="11"/>
      <color theme="10"/>
      <name val="Aptos Narrow"/>
      <family val="2"/>
      <scheme val="minor"/>
    </font>
    <font>
      <u/>
      <sz val="11"/>
      <color theme="0"/>
      <name val="Aptos Narrow"/>
      <family val="2"/>
      <scheme val="minor"/>
    </font>
    <font>
      <sz val="8"/>
      <name val="Aptos Narrow"/>
      <family val="2"/>
      <scheme val="minor"/>
    </font>
    <font>
      <b/>
      <sz val="18"/>
      <color theme="0"/>
      <name val="Aptos Narrow"/>
      <family val="2"/>
      <scheme val="minor"/>
    </font>
  </fonts>
  <fills count="6">
    <fill>
      <patternFill patternType="none"/>
    </fill>
    <fill>
      <patternFill patternType="gray125"/>
    </fill>
    <fill>
      <patternFill patternType="solid">
        <fgColor theme="2" tint="-0.749992370372631"/>
        <bgColor indexed="64"/>
      </patternFill>
    </fill>
    <fill>
      <patternFill patternType="solid">
        <fgColor theme="3" tint="9.9978637043366805E-2"/>
        <bgColor indexed="64"/>
      </patternFill>
    </fill>
    <fill>
      <patternFill patternType="solid">
        <fgColor theme="9" tint="-0.249977111117893"/>
        <bgColor indexed="64"/>
      </patternFill>
    </fill>
    <fill>
      <patternFill patternType="solid">
        <fgColor theme="1" tint="0.14999847407452621"/>
        <bgColor indexed="64"/>
      </patternFill>
    </fill>
  </fills>
  <borders count="28">
    <border>
      <left/>
      <right/>
      <top/>
      <bottom/>
      <diagonal/>
    </border>
    <border>
      <left/>
      <right/>
      <top style="thin">
        <color indexed="64"/>
      </top>
      <bottom style="thin">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style="medium">
        <color theme="0"/>
      </left>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top style="thin">
        <color indexed="64"/>
      </top>
      <bottom style="medium">
        <color theme="0"/>
      </bottom>
      <diagonal/>
    </border>
    <border>
      <left/>
      <right/>
      <top style="thin">
        <color indexed="64"/>
      </top>
      <bottom style="medium">
        <color theme="0"/>
      </bottom>
      <diagonal/>
    </border>
    <border>
      <left/>
      <right style="medium">
        <color theme="0"/>
      </right>
      <top style="thin">
        <color indexed="64"/>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style="thin">
        <color theme="1"/>
      </top>
      <bottom style="thin">
        <color theme="1"/>
      </bottom>
      <diagonal/>
    </border>
    <border>
      <left/>
      <right/>
      <top style="thin">
        <color theme="1"/>
      </top>
      <bottom style="thin">
        <color theme="1"/>
      </bottom>
      <diagonal/>
    </border>
    <border>
      <left/>
      <right style="medium">
        <color theme="0"/>
      </right>
      <top style="thin">
        <color theme="1"/>
      </top>
      <bottom style="thin">
        <color theme="1"/>
      </bottom>
      <diagonal/>
    </border>
    <border>
      <left style="medium">
        <color theme="0"/>
      </left>
      <right/>
      <top style="thin">
        <color theme="1"/>
      </top>
      <bottom style="medium">
        <color theme="0"/>
      </bottom>
      <diagonal/>
    </border>
    <border>
      <left/>
      <right/>
      <top style="thin">
        <color theme="1"/>
      </top>
      <bottom style="medium">
        <color theme="0"/>
      </bottom>
      <diagonal/>
    </border>
    <border>
      <left/>
      <right style="medium">
        <color theme="0"/>
      </right>
      <top style="thin">
        <color theme="1"/>
      </top>
      <bottom style="medium">
        <color theme="0"/>
      </bottom>
      <diagonal/>
    </border>
  </borders>
  <cellStyleXfs count="3">
    <xf numFmtId="0" fontId="0" fillId="0" borderId="0"/>
    <xf numFmtId="44" fontId="1" fillId="0" borderId="0" applyFont="0" applyFill="0" applyBorder="0" applyAlignment="0" applyProtection="0"/>
    <xf numFmtId="0" fontId="6" fillId="0" borderId="0" applyNumberFormat="0" applyFill="0" applyBorder="0" applyAlignment="0" applyProtection="0"/>
  </cellStyleXfs>
  <cellXfs count="72">
    <xf numFmtId="0" fontId="0" fillId="0" borderId="0" xfId="0"/>
    <xf numFmtId="0" fontId="3" fillId="2" borderId="0" xfId="0" applyFont="1" applyFill="1"/>
    <xf numFmtId="0" fontId="2" fillId="2" borderId="0" xfId="0" applyFont="1" applyFill="1"/>
    <xf numFmtId="44" fontId="3" fillId="2" borderId="0" xfId="1" applyFont="1" applyFill="1" applyBorder="1"/>
    <xf numFmtId="0" fontId="2" fillId="3" borderId="1" xfId="0" applyFont="1" applyFill="1" applyBorder="1"/>
    <xf numFmtId="44" fontId="2" fillId="3" borderId="1" xfId="1" applyFont="1" applyFill="1" applyBorder="1"/>
    <xf numFmtId="0" fontId="3" fillId="4" borderId="1" xfId="0" applyFont="1" applyFill="1" applyBorder="1"/>
    <xf numFmtId="0" fontId="3" fillId="4" borderId="1" xfId="0" applyFont="1" applyFill="1" applyBorder="1" applyAlignment="1">
      <alignment horizontal="center"/>
    </xf>
    <xf numFmtId="0" fontId="3" fillId="2" borderId="5" xfId="0" applyFont="1" applyFill="1" applyBorder="1"/>
    <xf numFmtId="0" fontId="3" fillId="2" borderId="6" xfId="0" applyFont="1" applyFill="1" applyBorder="1" applyAlignment="1">
      <alignment horizontal="right"/>
    </xf>
    <xf numFmtId="44" fontId="3" fillId="2" borderId="6" xfId="1" applyFont="1" applyFill="1" applyBorder="1" applyAlignment="1">
      <alignment horizontal="right"/>
    </xf>
    <xf numFmtId="44" fontId="3" fillId="2" borderId="6" xfId="0" applyNumberFormat="1" applyFont="1" applyFill="1" applyBorder="1" applyAlignment="1">
      <alignment horizontal="right"/>
    </xf>
    <xf numFmtId="0" fontId="2" fillId="3" borderId="7" xfId="0" applyFont="1" applyFill="1" applyBorder="1"/>
    <xf numFmtId="44" fontId="2" fillId="3" borderId="8" xfId="1" applyFont="1" applyFill="1" applyBorder="1" applyAlignment="1">
      <alignment horizontal="right"/>
    </xf>
    <xf numFmtId="44" fontId="2" fillId="3" borderId="8" xfId="0" applyNumberFormat="1" applyFont="1" applyFill="1" applyBorder="1" applyAlignment="1">
      <alignment horizontal="right"/>
    </xf>
    <xf numFmtId="0" fontId="2" fillId="3" borderId="9" xfId="0" applyFont="1" applyFill="1" applyBorder="1"/>
    <xf numFmtId="0" fontId="2" fillId="3" borderId="10" xfId="0" applyFont="1" applyFill="1" applyBorder="1"/>
    <xf numFmtId="44" fontId="2" fillId="3" borderId="11" xfId="0" applyNumberFormat="1" applyFont="1" applyFill="1" applyBorder="1" applyAlignment="1">
      <alignment horizontal="right"/>
    </xf>
    <xf numFmtId="0" fontId="2" fillId="2" borderId="5" xfId="0" applyFont="1" applyFill="1" applyBorder="1"/>
    <xf numFmtId="0" fontId="2" fillId="4" borderId="7" xfId="0" applyFont="1" applyFill="1" applyBorder="1"/>
    <xf numFmtId="0" fontId="3" fillId="4" borderId="8" xfId="0" applyFont="1" applyFill="1" applyBorder="1"/>
    <xf numFmtId="0" fontId="3" fillId="2" borderId="12" xfId="0" applyFont="1" applyFill="1" applyBorder="1"/>
    <xf numFmtId="0" fontId="3" fillId="2" borderId="13" xfId="0" applyFont="1" applyFill="1" applyBorder="1"/>
    <xf numFmtId="9" fontId="3" fillId="2" borderId="15" xfId="0" applyNumberFormat="1" applyFont="1" applyFill="1" applyBorder="1" applyAlignment="1">
      <alignment horizontal="center"/>
    </xf>
    <xf numFmtId="9" fontId="3" fillId="2" borderId="16" xfId="0" applyNumberFormat="1" applyFont="1" applyFill="1" applyBorder="1" applyAlignment="1">
      <alignment horizontal="center"/>
    </xf>
    <xf numFmtId="10" fontId="3" fillId="2" borderId="15" xfId="0" applyNumberFormat="1" applyFont="1" applyFill="1" applyBorder="1" applyAlignment="1">
      <alignment horizontal="center"/>
    </xf>
    <xf numFmtId="6" fontId="3" fillId="2" borderId="16" xfId="0" applyNumberFormat="1" applyFont="1" applyFill="1" applyBorder="1" applyAlignment="1">
      <alignment horizontal="center"/>
    </xf>
    <xf numFmtId="0" fontId="3" fillId="2" borderId="16" xfId="0" applyFont="1" applyFill="1" applyBorder="1" applyAlignment="1">
      <alignment horizontal="center"/>
    </xf>
    <xf numFmtId="6" fontId="3" fillId="2" borderId="15" xfId="0" applyNumberFormat="1" applyFont="1" applyFill="1" applyBorder="1" applyAlignment="1">
      <alignment horizontal="center"/>
    </xf>
    <xf numFmtId="0" fontId="3" fillId="2" borderId="15" xfId="0" applyFont="1" applyFill="1" applyBorder="1" applyAlignment="1">
      <alignment horizontal="center"/>
    </xf>
    <xf numFmtId="9" fontId="3" fillId="2" borderId="17" xfId="0" applyNumberFormat="1" applyFont="1" applyFill="1" applyBorder="1" applyAlignment="1">
      <alignment horizontal="center"/>
    </xf>
    <xf numFmtId="0" fontId="3" fillId="2" borderId="6" xfId="0" applyFont="1" applyFill="1" applyBorder="1" applyAlignment="1">
      <alignment horizontal="center"/>
    </xf>
    <xf numFmtId="0" fontId="3" fillId="4" borderId="8" xfId="0" applyFont="1" applyFill="1" applyBorder="1" applyAlignment="1">
      <alignment horizontal="center"/>
    </xf>
    <xf numFmtId="0" fontId="3" fillId="2" borderId="14" xfId="0" applyFont="1" applyFill="1" applyBorder="1" applyAlignment="1">
      <alignment horizontal="center"/>
    </xf>
    <xf numFmtId="0" fontId="2" fillId="2" borderId="6" xfId="0" applyFont="1" applyFill="1" applyBorder="1" applyAlignment="1">
      <alignment horizontal="center"/>
    </xf>
    <xf numFmtId="0" fontId="2" fillId="2" borderId="18" xfId="0" applyFont="1" applyFill="1" applyBorder="1" applyAlignment="1">
      <alignment horizontal="center"/>
    </xf>
    <xf numFmtId="0" fontId="3" fillId="5" borderId="0" xfId="0" applyFont="1" applyFill="1"/>
    <xf numFmtId="0" fontId="2" fillId="5" borderId="0" xfId="0" applyFont="1" applyFill="1"/>
    <xf numFmtId="44" fontId="3" fillId="2" borderId="0" xfId="0" applyNumberFormat="1" applyFont="1" applyFill="1"/>
    <xf numFmtId="0" fontId="3" fillId="2" borderId="19" xfId="0" applyFont="1" applyFill="1" applyBorder="1"/>
    <xf numFmtId="0" fontId="2" fillId="2" borderId="20" xfId="0" applyFont="1" applyFill="1" applyBorder="1" applyAlignment="1">
      <alignment horizontal="center"/>
    </xf>
    <xf numFmtId="0" fontId="2" fillId="2" borderId="21" xfId="0" applyFont="1" applyFill="1" applyBorder="1" applyAlignment="1">
      <alignment horizontal="center"/>
    </xf>
    <xf numFmtId="44" fontId="3" fillId="2" borderId="6" xfId="0" applyNumberFormat="1" applyFont="1" applyFill="1" applyBorder="1"/>
    <xf numFmtId="0" fontId="2" fillId="3" borderId="22" xfId="0" applyFont="1" applyFill="1" applyBorder="1"/>
    <xf numFmtId="44" fontId="2" fillId="3" borderId="23" xfId="0" applyNumberFormat="1" applyFont="1" applyFill="1" applyBorder="1"/>
    <xf numFmtId="44" fontId="2" fillId="3" borderId="24" xfId="0" applyNumberFormat="1" applyFont="1" applyFill="1" applyBorder="1"/>
    <xf numFmtId="0" fontId="2" fillId="3" borderId="25" xfId="0" applyFont="1" applyFill="1" applyBorder="1"/>
    <xf numFmtId="44" fontId="2" fillId="3" borderId="26" xfId="0" applyNumberFormat="1" applyFont="1" applyFill="1" applyBorder="1"/>
    <xf numFmtId="44" fontId="2" fillId="3" borderId="27" xfId="0" applyNumberFormat="1" applyFont="1" applyFill="1" applyBorder="1"/>
    <xf numFmtId="8" fontId="3" fillId="2" borderId="0" xfId="0" applyNumberFormat="1" applyFont="1" applyFill="1"/>
    <xf numFmtId="164" fontId="3" fillId="2" borderId="16" xfId="0" applyNumberFormat="1" applyFont="1" applyFill="1" applyBorder="1" applyAlignment="1">
      <alignment horizontal="center"/>
    </xf>
    <xf numFmtId="44" fontId="3" fillId="5" borderId="0" xfId="1" applyFont="1" applyFill="1" applyBorder="1"/>
    <xf numFmtId="0" fontId="3" fillId="5" borderId="0" xfId="0" applyFont="1" applyFill="1" applyAlignment="1">
      <alignment horizontal="right"/>
    </xf>
    <xf numFmtId="0" fontId="2" fillId="5" borderId="0" xfId="0" applyFont="1" applyFill="1" applyAlignment="1">
      <alignment horizontal="center"/>
    </xf>
    <xf numFmtId="9" fontId="3" fillId="5" borderId="0" xfId="0" applyNumberFormat="1" applyFont="1" applyFill="1" applyAlignment="1">
      <alignment horizontal="center"/>
    </xf>
    <xf numFmtId="0" fontId="3" fillId="5" borderId="0" xfId="0" applyFont="1" applyFill="1" applyAlignment="1">
      <alignment horizontal="center"/>
    </xf>
    <xf numFmtId="44" fontId="3" fillId="5" borderId="0" xfId="1" applyFont="1" applyFill="1" applyBorder="1" applyAlignment="1">
      <alignment horizontal="right"/>
    </xf>
    <xf numFmtId="10" fontId="3" fillId="5" borderId="0" xfId="0" applyNumberFormat="1" applyFont="1" applyFill="1" applyAlignment="1">
      <alignment horizontal="center"/>
    </xf>
    <xf numFmtId="44" fontId="3" fillId="5" borderId="0" xfId="0" applyNumberFormat="1" applyFont="1" applyFill="1" applyAlignment="1">
      <alignment horizontal="right"/>
    </xf>
    <xf numFmtId="44" fontId="2" fillId="5" borderId="0" xfId="1" applyFont="1" applyFill="1" applyBorder="1" applyAlignment="1">
      <alignment horizontal="right"/>
    </xf>
    <xf numFmtId="6" fontId="3" fillId="5" borderId="0" xfId="0" applyNumberFormat="1" applyFont="1" applyFill="1" applyAlignment="1">
      <alignment horizontal="center"/>
    </xf>
    <xf numFmtId="164" fontId="3" fillId="5" borderId="0" xfId="0" applyNumberFormat="1" applyFont="1" applyFill="1" applyAlignment="1">
      <alignment horizontal="center"/>
    </xf>
    <xf numFmtId="44" fontId="2" fillId="5" borderId="0" xfId="1" applyFont="1" applyFill="1" applyBorder="1"/>
    <xf numFmtId="44" fontId="2" fillId="5" borderId="0" xfId="0" applyNumberFormat="1" applyFont="1" applyFill="1" applyAlignment="1">
      <alignment horizontal="right"/>
    </xf>
    <xf numFmtId="0" fontId="5" fillId="5" borderId="0" xfId="0" applyFont="1" applyFill="1"/>
    <xf numFmtId="0" fontId="7" fillId="5" borderId="0" xfId="2" applyFont="1" applyFill="1"/>
    <xf numFmtId="49" fontId="3" fillId="5" borderId="0" xfId="0" applyNumberFormat="1" applyFont="1" applyFill="1" applyAlignment="1">
      <alignment horizontal="right"/>
    </xf>
    <xf numFmtId="0" fontId="9" fillId="5" borderId="0" xfId="0" applyFont="1" applyFill="1"/>
    <xf numFmtId="0" fontId="4" fillId="5" borderId="0" xfId="0" applyFont="1" applyFill="1" applyAlignment="1">
      <alignment horizontal="center"/>
    </xf>
    <xf numFmtId="0" fontId="4" fillId="2" borderId="2" xfId="0" applyFont="1" applyFill="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cellXfs>
  <cellStyles count="3">
    <cellStyle name="Hyperlinkki" xfId="2" builtinId="8"/>
    <cellStyle name="Normaali" xfId="0" builtinId="0"/>
    <cellStyle name="Valuutta" xfId="1" builtinId="4"/>
  </cellStyles>
  <dxfs count="3">
    <dxf>
      <font>
        <color rgb="FFFFABAB"/>
      </font>
    </dxf>
    <dxf>
      <font>
        <color rgb="FFFFABAB"/>
      </font>
    </dxf>
    <dxf>
      <font>
        <color rgb="FFFFABAB"/>
      </font>
    </dxf>
  </dxfs>
  <tableStyles count="0" defaultTableStyle="TableStyleMedium2" defaultPivotStyle="PivotStyleMedium9"/>
  <colors>
    <mruColors>
      <color rgb="FFFFFFFF"/>
      <color rgb="FFFFABAB"/>
      <color rgb="FFFF6DC0"/>
      <color rgb="FFFF3F3F"/>
      <color rgb="FFFF1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2) Yrityksen l&#228;ht&#246;tietoja'!J36"/></Relationships>
</file>

<file path=xl/drawings/_rels/drawing2.xml.rels><?xml version="1.0" encoding="UTF-8" standalone="yes"?>
<Relationships xmlns="http://schemas.openxmlformats.org/package/2006/relationships"><Relationship Id="rId3" Type="http://schemas.openxmlformats.org/officeDocument/2006/relationships/hyperlink" Target="#'(5) Teht&#228;v&#228; jatkuu'!A1"/><Relationship Id="rId2" Type="http://schemas.openxmlformats.org/officeDocument/2006/relationships/hyperlink" Target="#'(4) Budjetti 2026'!Q25"/><Relationship Id="rId1" Type="http://schemas.openxmlformats.org/officeDocument/2006/relationships/hyperlink" Target="#'(3) Tuloslaskelma 2025'!Q25"/></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18" Type="http://schemas.openxmlformats.org/officeDocument/2006/relationships/image" Target="../media/image16.png"/><Relationship Id="rId26" Type="http://schemas.openxmlformats.org/officeDocument/2006/relationships/image" Target="../media/image23.png"/><Relationship Id="rId3" Type="http://schemas.openxmlformats.org/officeDocument/2006/relationships/image" Target="../media/image3.png"/><Relationship Id="rId21" Type="http://schemas.openxmlformats.org/officeDocument/2006/relationships/image" Target="../media/image19.pn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15.png"/><Relationship Id="rId25" Type="http://schemas.openxmlformats.org/officeDocument/2006/relationships/image" Target="../media/image22.pn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8.png"/><Relationship Id="rId29" Type="http://schemas.openxmlformats.org/officeDocument/2006/relationships/image" Target="../media/image2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24" Type="http://schemas.openxmlformats.org/officeDocument/2006/relationships/hyperlink" Target="#'(5) Teht&#228;v&#228; jatkuu'!A1111"/><Relationship Id="rId5" Type="http://schemas.openxmlformats.org/officeDocument/2006/relationships/image" Target="../media/image5.png"/><Relationship Id="rId15" Type="http://schemas.openxmlformats.org/officeDocument/2006/relationships/hyperlink" Target="#'(5) Teht&#228;v&#228; jatkuu'!A600"/><Relationship Id="rId23" Type="http://schemas.openxmlformats.org/officeDocument/2006/relationships/image" Target="../media/image21.png"/><Relationship Id="rId28" Type="http://schemas.openxmlformats.org/officeDocument/2006/relationships/image" Target="../media/image25.png"/><Relationship Id="rId10" Type="http://schemas.openxmlformats.org/officeDocument/2006/relationships/hyperlink" Target="#'(5) Teht&#228;v&#228; jatkuu'!A360"/><Relationship Id="rId19" Type="http://schemas.openxmlformats.org/officeDocument/2006/relationships/image" Target="../media/image17.png"/><Relationship Id="rId31" Type="http://schemas.openxmlformats.org/officeDocument/2006/relationships/image" Target="../media/image28.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 Id="rId22" Type="http://schemas.openxmlformats.org/officeDocument/2006/relationships/image" Target="../media/image20.png"/><Relationship Id="rId27" Type="http://schemas.openxmlformats.org/officeDocument/2006/relationships/image" Target="../media/image24.png"/><Relationship Id="rId30"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523875</xdr:colOff>
      <xdr:row>3</xdr:row>
      <xdr:rowOff>95250</xdr:rowOff>
    </xdr:from>
    <xdr:to>
      <xdr:col>0</xdr:col>
      <xdr:colOff>4924425</xdr:colOff>
      <xdr:row>32</xdr:row>
      <xdr:rowOff>123825</xdr:rowOff>
    </xdr:to>
    <xdr:sp macro="" textlink="">
      <xdr:nvSpPr>
        <xdr:cNvPr id="2" name="TextBox 1">
          <a:extLst>
            <a:ext uri="{FF2B5EF4-FFF2-40B4-BE49-F238E27FC236}">
              <a16:creationId xmlns:a16="http://schemas.microsoft.com/office/drawing/2014/main" id="{0E4DF3E2-4D1F-4588-BE22-43DF24D212BD}"/>
            </a:ext>
          </a:extLst>
        </xdr:cNvPr>
        <xdr:cNvSpPr txBox="1"/>
      </xdr:nvSpPr>
      <xdr:spPr>
        <a:xfrm>
          <a:off x="523875" y="666750"/>
          <a:ext cx="4400550" cy="5762625"/>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2400" b="1" i="0">
              <a:solidFill>
                <a:schemeClr val="bg1"/>
              </a:solidFill>
              <a:effectLst/>
              <a:latin typeface="Aptos Narrow" panose="020B0004020202020204" pitchFamily="34" charset="0"/>
              <a:ea typeface="+mn-ea"/>
              <a:cs typeface="+mn-cs"/>
            </a:rPr>
            <a:t>Yrityksen esittely</a:t>
          </a:r>
        </a:p>
        <a:p>
          <a:endParaRPr lang="en-US" sz="1600" b="1" i="1">
            <a:solidFill>
              <a:schemeClr val="bg1"/>
            </a:solidFill>
            <a:effectLst/>
            <a:latin typeface="Aptos Narrow" panose="020B0004020202020204" pitchFamily="34" charset="0"/>
            <a:ea typeface="+mn-ea"/>
            <a:cs typeface="+mn-cs"/>
          </a:endParaRPr>
        </a:p>
        <a:p>
          <a:r>
            <a:rPr lang="en-US" sz="1600" b="1" i="0">
              <a:solidFill>
                <a:schemeClr val="bg1"/>
              </a:solidFill>
              <a:effectLst/>
              <a:latin typeface="Aptos Narrow" panose="020B0004020202020204" pitchFamily="34" charset="0"/>
              <a:ea typeface="+mn-ea"/>
              <a:cs typeface="+mn-cs"/>
            </a:rPr>
            <a:t>Nimi:</a:t>
          </a:r>
          <a:r>
            <a:rPr lang="en-US" sz="1600" b="0" i="0">
              <a:solidFill>
                <a:schemeClr val="bg1"/>
              </a:solidFill>
              <a:effectLst/>
              <a:latin typeface="Aptos Narrow" panose="020B0004020202020204" pitchFamily="34" charset="0"/>
              <a:ea typeface="+mn-ea"/>
              <a:cs typeface="+mn-cs"/>
            </a:rPr>
            <a:t> DigiKasvu Oy</a:t>
          </a:r>
        </a:p>
        <a:p>
          <a:endParaRPr lang="en-US" sz="1600" b="0" i="0">
            <a:solidFill>
              <a:schemeClr val="bg1"/>
            </a:solidFill>
            <a:effectLst/>
            <a:latin typeface="Aptos Narrow" panose="020B0004020202020204" pitchFamily="34" charset="0"/>
            <a:ea typeface="+mn-ea"/>
            <a:cs typeface="+mn-cs"/>
          </a:endParaRPr>
        </a:p>
        <a:p>
          <a:r>
            <a:rPr lang="en-US" sz="1600" b="1" i="0">
              <a:solidFill>
                <a:schemeClr val="bg1"/>
              </a:solidFill>
              <a:effectLst/>
              <a:latin typeface="Aptos Narrow" panose="020B0004020202020204" pitchFamily="34" charset="0"/>
              <a:ea typeface="+mn-ea"/>
              <a:cs typeface="+mn-cs"/>
            </a:rPr>
            <a:t>Toimiala:</a:t>
          </a:r>
          <a:r>
            <a:rPr lang="en-US" sz="1600" b="0" i="0">
              <a:solidFill>
                <a:schemeClr val="bg1"/>
              </a:solidFill>
              <a:effectLst/>
              <a:latin typeface="Aptos Narrow" panose="020B0004020202020204" pitchFamily="34" charset="0"/>
              <a:ea typeface="+mn-ea"/>
              <a:cs typeface="+mn-cs"/>
            </a:rPr>
            <a:t> Digitaalisten palveluiden ja luovan suunnittelun asiantuntijayritys. Yritys tarjoaa asiakkailleen graafista suunnittelua, brändin rakennusta, verkkosivujen toteutusta sekä digitaalisen markkinoinnin konsultointia ja ylläpitopalveluita.</a:t>
          </a:r>
        </a:p>
        <a:p>
          <a:endParaRPr lang="en-US" sz="1600" b="0" i="0">
            <a:solidFill>
              <a:schemeClr val="bg1"/>
            </a:solidFill>
            <a:effectLst/>
            <a:latin typeface="Aptos Narrow" panose="020B0004020202020204" pitchFamily="34" charset="0"/>
            <a:ea typeface="+mn-ea"/>
            <a:cs typeface="+mn-cs"/>
          </a:endParaRPr>
        </a:p>
        <a:p>
          <a:r>
            <a:rPr lang="en-US" sz="1600" b="1" i="0">
              <a:solidFill>
                <a:schemeClr val="bg1"/>
              </a:solidFill>
              <a:effectLst/>
              <a:latin typeface="Aptos Narrow" panose="020B0004020202020204" pitchFamily="34" charset="0"/>
              <a:ea typeface="+mn-ea"/>
              <a:cs typeface="+mn-cs"/>
            </a:rPr>
            <a:t>Sijainti:</a:t>
          </a:r>
          <a:r>
            <a:rPr lang="en-US" sz="1600" b="0" i="0">
              <a:solidFill>
                <a:schemeClr val="bg1"/>
              </a:solidFill>
              <a:effectLst/>
              <a:latin typeface="Aptos Narrow" panose="020B0004020202020204" pitchFamily="34" charset="0"/>
              <a:ea typeface="+mn-ea"/>
              <a:cs typeface="+mn-cs"/>
            </a:rPr>
            <a:t> Tampere</a:t>
          </a:r>
        </a:p>
        <a:p>
          <a:endParaRPr lang="en-US" sz="1600" b="0" i="0">
            <a:solidFill>
              <a:schemeClr val="bg1"/>
            </a:solidFill>
            <a:effectLst/>
            <a:latin typeface="Aptos Narrow" panose="020B0004020202020204" pitchFamily="34" charset="0"/>
            <a:ea typeface="+mn-ea"/>
            <a:cs typeface="+mn-cs"/>
          </a:endParaRPr>
        </a:p>
        <a:p>
          <a:r>
            <a:rPr lang="en-US" sz="1600" b="1" i="0">
              <a:solidFill>
                <a:schemeClr val="bg1"/>
              </a:solidFill>
              <a:effectLst/>
              <a:latin typeface="Aptos Narrow" panose="020B0004020202020204" pitchFamily="34" charset="0"/>
              <a:ea typeface="+mn-ea"/>
              <a:cs typeface="+mn-cs"/>
            </a:rPr>
            <a:t>Henkilöstö:</a:t>
          </a:r>
          <a:r>
            <a:rPr lang="en-US" sz="1600" b="0" i="0">
              <a:solidFill>
                <a:schemeClr val="bg1"/>
              </a:solidFill>
              <a:effectLst/>
              <a:latin typeface="Aptos Narrow" panose="020B0004020202020204" pitchFamily="34" charset="0"/>
              <a:ea typeface="+mn-ea"/>
              <a:cs typeface="+mn-cs"/>
            </a:rPr>
            <a:t> Toimitusjohtaja ja 4 kokoaikaista työntekijää (2 graafista suunnittelijaa, 1 projektipäällikkö, 1 digimarkkinoinnin asiantuntija).</a:t>
          </a:r>
        </a:p>
        <a:p>
          <a:endParaRPr lang="en-US" sz="1600" b="0" i="0">
            <a:solidFill>
              <a:schemeClr val="bg1"/>
            </a:solidFill>
            <a:effectLst/>
            <a:latin typeface="Aptos Narrow" panose="020B0004020202020204" pitchFamily="34" charset="0"/>
            <a:ea typeface="+mn-ea"/>
            <a:cs typeface="+mn-cs"/>
          </a:endParaRPr>
        </a:p>
        <a:p>
          <a:r>
            <a:rPr lang="en-US" sz="1600" b="1" i="0">
              <a:solidFill>
                <a:schemeClr val="bg1"/>
              </a:solidFill>
              <a:effectLst/>
              <a:latin typeface="Aptos Narrow" panose="020B0004020202020204" pitchFamily="34" charset="0"/>
              <a:ea typeface="+mn-ea"/>
              <a:cs typeface="+mn-cs"/>
            </a:rPr>
            <a:t>Asiakaskunta:</a:t>
          </a:r>
          <a:r>
            <a:rPr lang="en-US" sz="1600" b="0" i="0">
              <a:solidFill>
                <a:schemeClr val="bg1"/>
              </a:solidFill>
              <a:effectLst/>
              <a:latin typeface="Aptos Narrow" panose="020B0004020202020204" pitchFamily="34" charset="0"/>
              <a:ea typeface="+mn-ea"/>
              <a:cs typeface="+mn-cs"/>
            </a:rPr>
            <a:t> Pääasiassa muut pk-yritykset Pirkanmaan alueella.</a:t>
          </a:r>
        </a:p>
        <a:p>
          <a:endParaRPr lang="en-US" sz="1600" b="0" i="0">
            <a:solidFill>
              <a:schemeClr val="bg1"/>
            </a:solidFill>
            <a:effectLst/>
            <a:latin typeface="Aptos Narrow" panose="020B0004020202020204" pitchFamily="34" charset="0"/>
            <a:ea typeface="+mn-ea"/>
            <a:cs typeface="+mn-cs"/>
          </a:endParaRPr>
        </a:p>
        <a:p>
          <a:r>
            <a:rPr lang="en-US" sz="1600" b="1" i="0">
              <a:solidFill>
                <a:schemeClr val="bg1"/>
              </a:solidFill>
              <a:effectLst/>
              <a:latin typeface="Aptos Narrow" panose="020B0004020202020204" pitchFamily="34" charset="0"/>
              <a:ea typeface="+mn-ea"/>
              <a:cs typeface="+mn-cs"/>
            </a:rPr>
            <a:t>Liikevaihto: </a:t>
          </a:r>
          <a:r>
            <a:rPr lang="en-US" sz="1600" b="0" i="0">
              <a:solidFill>
                <a:schemeClr val="bg1"/>
              </a:solidFill>
              <a:effectLst/>
              <a:latin typeface="Aptos Narrow" panose="020B0004020202020204" pitchFamily="34" charset="0"/>
              <a:ea typeface="+mn-ea"/>
              <a:cs typeface="+mn-cs"/>
            </a:rPr>
            <a:t>noin 350 000 € / vuosi</a:t>
          </a:r>
        </a:p>
      </xdr:txBody>
    </xdr:sp>
    <xdr:clientData/>
  </xdr:twoCellAnchor>
  <xdr:twoCellAnchor>
    <xdr:from>
      <xdr:col>0</xdr:col>
      <xdr:colOff>5476876</xdr:colOff>
      <xdr:row>3</xdr:row>
      <xdr:rowOff>114300</xdr:rowOff>
    </xdr:from>
    <xdr:to>
      <xdr:col>6</xdr:col>
      <xdr:colOff>2000250</xdr:colOff>
      <xdr:row>32</xdr:row>
      <xdr:rowOff>123825</xdr:rowOff>
    </xdr:to>
    <xdr:sp macro="" textlink="">
      <xdr:nvSpPr>
        <xdr:cNvPr id="3" name="TextBox 1">
          <a:extLst>
            <a:ext uri="{FF2B5EF4-FFF2-40B4-BE49-F238E27FC236}">
              <a16:creationId xmlns:a16="http://schemas.microsoft.com/office/drawing/2014/main" id="{ED9CFA35-F730-4B57-9EB2-CC30BFBB4A4F}"/>
            </a:ext>
          </a:extLst>
        </xdr:cNvPr>
        <xdr:cNvSpPr txBox="1"/>
      </xdr:nvSpPr>
      <xdr:spPr>
        <a:xfrm>
          <a:off x="5476876" y="685800"/>
          <a:ext cx="7981949" cy="5743575"/>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2400">
              <a:solidFill>
                <a:schemeClr val="bg1"/>
              </a:solidFill>
              <a:latin typeface="Aptos Narrow" panose="020B0004020202020204" pitchFamily="34" charset="0"/>
            </a:rPr>
            <a:t>Hei,</a:t>
          </a:r>
        </a:p>
        <a:p>
          <a:endParaRPr lang="en-US" sz="2400">
            <a:solidFill>
              <a:schemeClr val="bg1"/>
            </a:solidFill>
            <a:latin typeface="Aptos Narrow" panose="020B0004020202020204" pitchFamily="34" charset="0"/>
          </a:endParaRPr>
        </a:p>
        <a:p>
          <a:r>
            <a:rPr lang="en-US" sz="2400">
              <a:solidFill>
                <a:schemeClr val="bg1"/>
              </a:solidFill>
              <a:latin typeface="Aptos Narrow" panose="020B0004020202020204" pitchFamily="34" charset="0"/>
            </a:rPr>
            <a:t>Sinut on juuri palkattu budjetoinnin</a:t>
          </a:r>
          <a:r>
            <a:rPr lang="en-US" sz="2400" baseline="0">
              <a:solidFill>
                <a:schemeClr val="bg1"/>
              </a:solidFill>
              <a:latin typeface="Aptos Narrow" panose="020B0004020202020204" pitchFamily="34" charset="0"/>
            </a:rPr>
            <a:t> asiantuntijatehtäviin yritykselle DigiKasvu Oy. Tehtävänäsi on luoda kuukausikohtainen budjetti vuodelle 2026 Exceliin. Toimitusjohtaja haluaa myös modernisoida budjetointia. Tehtäväksesi tuleekin siis myös siirtää budjetti yrityksen käyttämään pilvipohjaiseen kirjanpitojärjestelmään nimeltä Netvisor. Lopuksi toimitusjohtaja haluaa vielä analyysisi Excelin ja Netvisorin hyödyistä ja heikkouksista.</a:t>
          </a:r>
        </a:p>
        <a:p>
          <a:endParaRPr lang="en-US" sz="2400" baseline="0">
            <a:solidFill>
              <a:schemeClr val="bg1"/>
            </a:solidFill>
            <a:latin typeface="Aptos Narrow" panose="020B0004020202020204" pitchFamily="34" charset="0"/>
          </a:endParaRPr>
        </a:p>
        <a:p>
          <a:r>
            <a:rPr lang="en-US" sz="2400" baseline="0">
              <a:solidFill>
                <a:schemeClr val="bg1"/>
              </a:solidFill>
              <a:latin typeface="Aptos Narrow" panose="020B0004020202020204" pitchFamily="34" charset="0"/>
            </a:rPr>
            <a:t>Meillä on tiedossa vuoden 2025 toteutuneet luvut. Aloitetaan luomalla kuukausikohtainen tuloslaskelma vuodelle 2025 Exceliin. Siirry sivulle 2.</a:t>
          </a:r>
          <a:endParaRPr lang="en-FI" sz="2400">
            <a:solidFill>
              <a:schemeClr val="bg1"/>
            </a:solidFill>
            <a:latin typeface="Aptos Narrow" panose="020B0004020202020204" pitchFamily="34" charset="0"/>
          </a:endParaRPr>
        </a:p>
      </xdr:txBody>
    </xdr:sp>
    <xdr:clientData/>
  </xdr:twoCellAnchor>
  <xdr:twoCellAnchor>
    <xdr:from>
      <xdr:col>6</xdr:col>
      <xdr:colOff>2381251</xdr:colOff>
      <xdr:row>15</xdr:row>
      <xdr:rowOff>47625</xdr:rowOff>
    </xdr:from>
    <xdr:to>
      <xdr:col>8</xdr:col>
      <xdr:colOff>542926</xdr:colOff>
      <xdr:row>21</xdr:row>
      <xdr:rowOff>28575</xdr:rowOff>
    </xdr:to>
    <xdr:sp macro="" textlink="">
      <xdr:nvSpPr>
        <xdr:cNvPr id="7" name="Suorakulmio 6">
          <a:hlinkClick xmlns:r="http://schemas.openxmlformats.org/officeDocument/2006/relationships" r:id="rId1"/>
          <a:extLst>
            <a:ext uri="{FF2B5EF4-FFF2-40B4-BE49-F238E27FC236}">
              <a16:creationId xmlns:a16="http://schemas.microsoft.com/office/drawing/2014/main" id="{A7EE5EFA-B5FB-44DE-9085-FF789FB4BFA4}"/>
            </a:ext>
          </a:extLst>
        </xdr:cNvPr>
        <xdr:cNvSpPr/>
      </xdr:nvSpPr>
      <xdr:spPr>
        <a:xfrm>
          <a:off x="13839826" y="3114675"/>
          <a:ext cx="1733550" cy="1123950"/>
        </a:xfrm>
        <a:prstGeom prst="rect">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2400"/>
            <a:t>Klikkaa</a:t>
          </a:r>
          <a:r>
            <a:rPr lang="en-US" sz="2400" baseline="0"/>
            <a:t> tästä sivulle 2</a:t>
          </a:r>
          <a:endParaRPr lang="en-FI" sz="2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771524</xdr:colOff>
      <xdr:row>6</xdr:row>
      <xdr:rowOff>381000</xdr:rowOff>
    </xdr:from>
    <xdr:to>
      <xdr:col>0</xdr:col>
      <xdr:colOff>4210049</xdr:colOff>
      <xdr:row>12</xdr:row>
      <xdr:rowOff>133350</xdr:rowOff>
    </xdr:to>
    <xdr:sp macro="" textlink="">
      <xdr:nvSpPr>
        <xdr:cNvPr id="2" name="TextBox 1">
          <a:extLst>
            <a:ext uri="{FF2B5EF4-FFF2-40B4-BE49-F238E27FC236}">
              <a16:creationId xmlns:a16="http://schemas.microsoft.com/office/drawing/2014/main" id="{5C968961-8AE7-33AC-027D-6224901BD02F}"/>
            </a:ext>
          </a:extLst>
        </xdr:cNvPr>
        <xdr:cNvSpPr txBox="1"/>
      </xdr:nvSpPr>
      <xdr:spPr>
        <a:xfrm>
          <a:off x="771524" y="1533525"/>
          <a:ext cx="3438525" cy="1114425"/>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US" sz="1600" b="0" i="0">
              <a:solidFill>
                <a:schemeClr val="bg1"/>
              </a:solidFill>
              <a:effectLst/>
              <a:latin typeface="Aptos Narrow" panose="020B0004020202020204" pitchFamily="34" charset="0"/>
              <a:ea typeface="+mn-ea"/>
              <a:cs typeface="+mn-cs"/>
            </a:rPr>
            <a:t>Ensimmäinen</a:t>
          </a:r>
          <a:r>
            <a:rPr lang="en-US" sz="1600" b="0" i="0" baseline="0">
              <a:solidFill>
                <a:schemeClr val="bg1"/>
              </a:solidFill>
              <a:effectLst/>
              <a:latin typeface="Aptos Narrow" panose="020B0004020202020204" pitchFamily="34" charset="0"/>
              <a:ea typeface="+mn-ea"/>
              <a:cs typeface="+mn-cs"/>
            </a:rPr>
            <a:t> tehtäväsi on tarkastella vuoden 2025 tuloslaskelmaa. Tarkastele myös vuoden 2025 kuukausikohtaista tuloslaskelmaa sivulta 3.</a:t>
          </a:r>
        </a:p>
        <a:p>
          <a:endParaRPr lang="en-US" sz="18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4371975</xdr:colOff>
      <xdr:row>6</xdr:row>
      <xdr:rowOff>390525</xdr:rowOff>
    </xdr:from>
    <xdr:to>
      <xdr:col>0</xdr:col>
      <xdr:colOff>6105525</xdr:colOff>
      <xdr:row>12</xdr:row>
      <xdr:rowOff>133350</xdr:rowOff>
    </xdr:to>
    <xdr:sp macro="" textlink="">
      <xdr:nvSpPr>
        <xdr:cNvPr id="9" name="Suorakulmio 8">
          <a:hlinkClick xmlns:r="http://schemas.openxmlformats.org/officeDocument/2006/relationships" r:id="rId1"/>
          <a:extLst>
            <a:ext uri="{FF2B5EF4-FFF2-40B4-BE49-F238E27FC236}">
              <a16:creationId xmlns:a16="http://schemas.microsoft.com/office/drawing/2014/main" id="{A7C994DC-A27D-4B2B-9BE6-0E0A2BD3870D}"/>
            </a:ext>
          </a:extLst>
        </xdr:cNvPr>
        <xdr:cNvSpPr/>
      </xdr:nvSpPr>
      <xdr:spPr>
        <a:xfrm>
          <a:off x="4371975" y="1543050"/>
          <a:ext cx="1733550" cy="1104900"/>
        </a:xfrm>
        <a:prstGeom prst="rect">
          <a:avLst/>
        </a:prstGeom>
        <a:solidFill>
          <a:srgbClr val="FFFF00"/>
        </a:solidFill>
        <a:ln>
          <a:solidFill>
            <a:srgbClr val="FFFF00"/>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400">
              <a:solidFill>
                <a:sysClr val="windowText" lastClr="000000"/>
              </a:solidFill>
            </a:rPr>
            <a:t>Klikkaa</a:t>
          </a:r>
          <a:r>
            <a:rPr lang="en-US" sz="2400" baseline="0">
              <a:solidFill>
                <a:sysClr val="windowText" lastClr="000000"/>
              </a:solidFill>
            </a:rPr>
            <a:t> tästä sivulle 3</a:t>
          </a:r>
          <a:endParaRPr lang="en-FI" sz="2400">
            <a:solidFill>
              <a:sysClr val="windowText" lastClr="000000"/>
            </a:solidFill>
          </a:endParaRPr>
        </a:p>
      </xdr:txBody>
    </xdr:sp>
    <xdr:clientData/>
  </xdr:twoCellAnchor>
  <xdr:twoCellAnchor>
    <xdr:from>
      <xdr:col>0</xdr:col>
      <xdr:colOff>771525</xdr:colOff>
      <xdr:row>13</xdr:row>
      <xdr:rowOff>76201</xdr:rowOff>
    </xdr:from>
    <xdr:to>
      <xdr:col>0</xdr:col>
      <xdr:colOff>4210050</xdr:colOff>
      <xdr:row>19</xdr:row>
      <xdr:rowOff>57150</xdr:rowOff>
    </xdr:to>
    <xdr:sp macro="" textlink="">
      <xdr:nvSpPr>
        <xdr:cNvPr id="12" name="TextBox 1">
          <a:extLst>
            <a:ext uri="{FF2B5EF4-FFF2-40B4-BE49-F238E27FC236}">
              <a16:creationId xmlns:a16="http://schemas.microsoft.com/office/drawing/2014/main" id="{044345B9-B949-417F-86A6-AD4BAAFABD8E}"/>
            </a:ext>
          </a:extLst>
        </xdr:cNvPr>
        <xdr:cNvSpPr txBox="1"/>
      </xdr:nvSpPr>
      <xdr:spPr>
        <a:xfrm>
          <a:off x="771525" y="2781301"/>
          <a:ext cx="3438525" cy="1123949"/>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US" sz="1600" b="0" i="0" baseline="0">
              <a:solidFill>
                <a:schemeClr val="bg1"/>
              </a:solidFill>
              <a:effectLst/>
              <a:latin typeface="Aptos Narrow" panose="020B0004020202020204" pitchFamily="34" charset="0"/>
              <a:ea typeface="+mn-ea"/>
              <a:cs typeface="+mn-cs"/>
            </a:rPr>
            <a:t>Siirry sivulle 4 luomaan kuukausikohtainen budjetti vuodelle 2026. Käytä budjetin luomisessa tämän sivun (2) taulukossa esitettyjä oletuksia.</a:t>
          </a:r>
          <a:endParaRPr lang="en-US" sz="18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4371975</xdr:colOff>
      <xdr:row>13</xdr:row>
      <xdr:rowOff>76200</xdr:rowOff>
    </xdr:from>
    <xdr:to>
      <xdr:col>0</xdr:col>
      <xdr:colOff>6105525</xdr:colOff>
      <xdr:row>19</xdr:row>
      <xdr:rowOff>57150</xdr:rowOff>
    </xdr:to>
    <xdr:sp macro="" textlink="">
      <xdr:nvSpPr>
        <xdr:cNvPr id="13" name="Suorakulmio 12">
          <a:hlinkClick xmlns:r="http://schemas.openxmlformats.org/officeDocument/2006/relationships" r:id="rId2"/>
          <a:extLst>
            <a:ext uri="{FF2B5EF4-FFF2-40B4-BE49-F238E27FC236}">
              <a16:creationId xmlns:a16="http://schemas.microsoft.com/office/drawing/2014/main" id="{6165CFC5-ACB3-4798-AB47-4BE2B88D4553}"/>
            </a:ext>
          </a:extLst>
        </xdr:cNvPr>
        <xdr:cNvSpPr/>
      </xdr:nvSpPr>
      <xdr:spPr>
        <a:xfrm>
          <a:off x="4371975" y="2781300"/>
          <a:ext cx="1733550" cy="1123950"/>
        </a:xfrm>
        <a:prstGeom prst="rect">
          <a:avLst/>
        </a:prstGeom>
        <a:solidFill>
          <a:schemeClr val="accent2"/>
        </a:solidFill>
        <a:ln>
          <a:solidFill>
            <a:schemeClr val="accent2">
              <a:lumMod val="40000"/>
              <a:lumOff val="60000"/>
            </a:schemeClr>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400">
              <a:solidFill>
                <a:sysClr val="windowText" lastClr="000000"/>
              </a:solidFill>
            </a:rPr>
            <a:t>Klikkaa</a:t>
          </a:r>
          <a:r>
            <a:rPr lang="en-US" sz="2400" baseline="0">
              <a:solidFill>
                <a:sysClr val="windowText" lastClr="000000"/>
              </a:solidFill>
            </a:rPr>
            <a:t> tästä sivulle 4</a:t>
          </a:r>
          <a:endParaRPr lang="en-FI" sz="2400">
            <a:solidFill>
              <a:sysClr val="windowText" lastClr="000000"/>
            </a:solidFill>
          </a:endParaRPr>
        </a:p>
      </xdr:txBody>
    </xdr:sp>
    <xdr:clientData/>
  </xdr:twoCellAnchor>
  <xdr:twoCellAnchor>
    <xdr:from>
      <xdr:col>0</xdr:col>
      <xdr:colOff>771523</xdr:colOff>
      <xdr:row>20</xdr:row>
      <xdr:rowOff>19050</xdr:rowOff>
    </xdr:from>
    <xdr:to>
      <xdr:col>0</xdr:col>
      <xdr:colOff>4210050</xdr:colOff>
      <xdr:row>26</xdr:row>
      <xdr:rowOff>0</xdr:rowOff>
    </xdr:to>
    <xdr:sp macro="" textlink="">
      <xdr:nvSpPr>
        <xdr:cNvPr id="14" name="TextBox 1">
          <a:extLst>
            <a:ext uri="{FF2B5EF4-FFF2-40B4-BE49-F238E27FC236}">
              <a16:creationId xmlns:a16="http://schemas.microsoft.com/office/drawing/2014/main" id="{28C97926-154B-426B-9565-34B401D5D39F}"/>
            </a:ext>
          </a:extLst>
        </xdr:cNvPr>
        <xdr:cNvSpPr txBox="1"/>
      </xdr:nvSpPr>
      <xdr:spPr>
        <a:xfrm>
          <a:off x="771523" y="4057650"/>
          <a:ext cx="3438527" cy="1123950"/>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US" sz="1600" b="0" i="0">
              <a:solidFill>
                <a:schemeClr val="bg1"/>
              </a:solidFill>
              <a:effectLst/>
              <a:latin typeface="Aptos Narrow" panose="020B0004020202020204" pitchFamily="34" charset="0"/>
              <a:ea typeface="+mn-ea"/>
              <a:cs typeface="+mn-cs"/>
            </a:rPr>
            <a:t>Vertaa luomaasi budjettia</a:t>
          </a:r>
          <a:r>
            <a:rPr lang="en-US" sz="1600" b="0" i="0" baseline="0">
              <a:solidFill>
                <a:schemeClr val="bg1"/>
              </a:solidFill>
              <a:effectLst/>
              <a:latin typeface="Aptos Narrow" panose="020B0004020202020204" pitchFamily="34" charset="0"/>
              <a:ea typeface="+mn-ea"/>
              <a:cs typeface="+mn-cs"/>
            </a:rPr>
            <a:t> opettajan malliratkaisuun.</a:t>
          </a:r>
          <a:endParaRPr lang="en-US" sz="18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762000</xdr:colOff>
      <xdr:row>26</xdr:row>
      <xdr:rowOff>133350</xdr:rowOff>
    </xdr:from>
    <xdr:to>
      <xdr:col>0</xdr:col>
      <xdr:colOff>4200525</xdr:colOff>
      <xdr:row>32</xdr:row>
      <xdr:rowOff>104775</xdr:rowOff>
    </xdr:to>
    <xdr:sp macro="" textlink="">
      <xdr:nvSpPr>
        <xdr:cNvPr id="16" name="TextBox 1">
          <a:extLst>
            <a:ext uri="{FF2B5EF4-FFF2-40B4-BE49-F238E27FC236}">
              <a16:creationId xmlns:a16="http://schemas.microsoft.com/office/drawing/2014/main" id="{6271E43D-FE80-4A81-A342-5078F67ECCF1}"/>
            </a:ext>
          </a:extLst>
        </xdr:cNvPr>
        <xdr:cNvSpPr txBox="1"/>
      </xdr:nvSpPr>
      <xdr:spPr>
        <a:xfrm>
          <a:off x="762000" y="5314950"/>
          <a:ext cx="3438525" cy="1123950"/>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US" sz="1600" b="0" i="0" baseline="0">
              <a:solidFill>
                <a:schemeClr val="bg1"/>
              </a:solidFill>
              <a:effectLst/>
              <a:latin typeface="Aptos Narrow" panose="020B0004020202020204" pitchFamily="34" charset="0"/>
              <a:ea typeface="+mn-ea"/>
              <a:cs typeface="+mn-cs"/>
            </a:rPr>
            <a:t>Seuraavaksi siirretään tuloslaskelma ja budjetti Netvisor kirjanpito-ohjelmaan. Kun budjetti vuodelle 2026 on valmis, siirry sivulle 5.</a:t>
          </a:r>
          <a:endParaRPr lang="en-US" sz="18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4352925</xdr:colOff>
      <xdr:row>26</xdr:row>
      <xdr:rowOff>133350</xdr:rowOff>
    </xdr:from>
    <xdr:to>
      <xdr:col>0</xdr:col>
      <xdr:colOff>6124575</xdr:colOff>
      <xdr:row>32</xdr:row>
      <xdr:rowOff>104775</xdr:rowOff>
    </xdr:to>
    <xdr:sp macro="" textlink="">
      <xdr:nvSpPr>
        <xdr:cNvPr id="17" name="Suorakulmio 16">
          <a:hlinkClick xmlns:r="http://schemas.openxmlformats.org/officeDocument/2006/relationships" r:id="rId3"/>
          <a:extLst>
            <a:ext uri="{FF2B5EF4-FFF2-40B4-BE49-F238E27FC236}">
              <a16:creationId xmlns:a16="http://schemas.microsoft.com/office/drawing/2014/main" id="{16DBCBDE-2D06-4574-86BC-332A34439EC3}"/>
            </a:ext>
          </a:extLst>
        </xdr:cNvPr>
        <xdr:cNvSpPr/>
      </xdr:nvSpPr>
      <xdr:spPr>
        <a:xfrm>
          <a:off x="4352925" y="5314950"/>
          <a:ext cx="1771650" cy="1123950"/>
        </a:xfrm>
        <a:prstGeom prst="rect">
          <a:avLst/>
        </a:prstGeom>
        <a:solidFill>
          <a:srgbClr val="00B050"/>
        </a:solidFill>
        <a:ln>
          <a:solidFill>
            <a:sysClr val="windowText" lastClr="000000"/>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400">
              <a:solidFill>
                <a:sysClr val="windowText" lastClr="000000"/>
              </a:solidFill>
            </a:rPr>
            <a:t>Klikkaa</a:t>
          </a:r>
          <a:r>
            <a:rPr lang="en-US" sz="2400" baseline="0">
              <a:solidFill>
                <a:sysClr val="windowText" lastClr="000000"/>
              </a:solidFill>
            </a:rPr>
            <a:t> tästä sivulle 5</a:t>
          </a:r>
          <a:endParaRPr lang="en-FI" sz="2400">
            <a:solidFill>
              <a:sysClr val="windowText" lastClr="000000"/>
            </a:solidFill>
          </a:endParaRPr>
        </a:p>
      </xdr:txBody>
    </xdr:sp>
    <xdr:clientData/>
  </xdr:twoCellAnchor>
  <xdr:twoCellAnchor>
    <xdr:from>
      <xdr:col>9</xdr:col>
      <xdr:colOff>3175</xdr:colOff>
      <xdr:row>34</xdr:row>
      <xdr:rowOff>314706</xdr:rowOff>
    </xdr:from>
    <xdr:to>
      <xdr:col>9</xdr:col>
      <xdr:colOff>66675</xdr:colOff>
      <xdr:row>1048576</xdr:row>
      <xdr:rowOff>93448</xdr:rowOff>
    </xdr:to>
    <xdr:sp macro="" textlink="">
      <xdr:nvSpPr>
        <xdr:cNvPr id="3" name="Tekstiruutu 2">
          <a:extLst>
            <a:ext uri="{FF2B5EF4-FFF2-40B4-BE49-F238E27FC236}">
              <a16:creationId xmlns:a16="http://schemas.microsoft.com/office/drawing/2014/main" id="{7E0B645F-D23D-213B-541F-6B2361C1C618}"/>
            </a:ext>
          </a:extLst>
        </xdr:cNvPr>
        <xdr:cNvSpPr txBox="1"/>
      </xdr:nvSpPr>
      <xdr:spPr>
        <a:xfrm>
          <a:off x="16681450" y="7029831"/>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X1A0T</a:t>
          </a:r>
          <a:endParaRPr lang="en-FI" sz="100">
            <a:latin typeface="ZWAdobeF" pitchFamily="2" charset="0"/>
          </a:endParaRPr>
        </a:p>
      </xdr:txBody>
    </xdr:sp>
    <xdr:clientData/>
  </xdr:twoCellAnchor>
  <xdr:twoCellAnchor>
    <xdr:from>
      <xdr:col>9</xdr:col>
      <xdr:colOff>3175</xdr:colOff>
      <xdr:row>34</xdr:row>
      <xdr:rowOff>314706</xdr:rowOff>
    </xdr:from>
    <xdr:to>
      <xdr:col>9</xdr:col>
      <xdr:colOff>66675</xdr:colOff>
      <xdr:row>1048576</xdr:row>
      <xdr:rowOff>93448</xdr:rowOff>
    </xdr:to>
    <xdr:sp macro="" textlink="">
      <xdr:nvSpPr>
        <xdr:cNvPr id="4" name="Tekstiruutu 3">
          <a:extLst>
            <a:ext uri="{FF2B5EF4-FFF2-40B4-BE49-F238E27FC236}">
              <a16:creationId xmlns:a16="http://schemas.microsoft.com/office/drawing/2014/main" id="{B4880041-FD99-0A5A-330E-D34BB4EACD0B}"/>
            </a:ext>
          </a:extLst>
        </xdr:cNvPr>
        <xdr:cNvSpPr txBox="1"/>
      </xdr:nvSpPr>
      <xdr:spPr>
        <a:xfrm>
          <a:off x="16681450" y="7029831"/>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X1A0T</a:t>
          </a:r>
          <a:endParaRPr lang="en-FI" sz="100">
            <a:latin typeface="ZWAdobeF" pitchFamily="2" charset="0"/>
          </a:endParaRPr>
        </a:p>
      </xdr:txBody>
    </xdr:sp>
    <xdr:clientData/>
  </xdr:twoCellAnchor>
  <xdr:twoCellAnchor>
    <xdr:from>
      <xdr:col>0</xdr:col>
      <xdr:colOff>276226</xdr:colOff>
      <xdr:row>8</xdr:row>
      <xdr:rowOff>171449</xdr:rowOff>
    </xdr:from>
    <xdr:to>
      <xdr:col>0</xdr:col>
      <xdr:colOff>638175</xdr:colOff>
      <xdr:row>11</xdr:row>
      <xdr:rowOff>28574</xdr:rowOff>
    </xdr:to>
    <xdr:sp macro="" textlink="">
      <xdr:nvSpPr>
        <xdr:cNvPr id="5" name="TextBox 1">
          <a:extLst>
            <a:ext uri="{FF2B5EF4-FFF2-40B4-BE49-F238E27FC236}">
              <a16:creationId xmlns:a16="http://schemas.microsoft.com/office/drawing/2014/main" id="{087BAB25-6E5D-48A1-8785-D069FF45CE8A}"/>
            </a:ext>
          </a:extLst>
        </xdr:cNvPr>
        <xdr:cNvSpPr txBox="1"/>
      </xdr:nvSpPr>
      <xdr:spPr>
        <a:xfrm>
          <a:off x="276226" y="1924049"/>
          <a:ext cx="361949" cy="428625"/>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US" sz="2800" b="0" i="0">
              <a:solidFill>
                <a:schemeClr val="bg1"/>
              </a:solidFill>
              <a:effectLst/>
              <a:latin typeface="Aptos Narrow" panose="020B0004020202020204" pitchFamily="34" charset="0"/>
              <a:ea typeface="+mn-ea"/>
              <a:cs typeface="+mn-cs"/>
            </a:rPr>
            <a:t>1</a:t>
          </a:r>
          <a:endParaRPr lang="en-US" sz="32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266700</xdr:colOff>
      <xdr:row>15</xdr:row>
      <xdr:rowOff>85725</xdr:rowOff>
    </xdr:from>
    <xdr:to>
      <xdr:col>0</xdr:col>
      <xdr:colOff>628649</xdr:colOff>
      <xdr:row>17</xdr:row>
      <xdr:rowOff>133350</xdr:rowOff>
    </xdr:to>
    <xdr:sp macro="" textlink="">
      <xdr:nvSpPr>
        <xdr:cNvPr id="8" name="TextBox 1">
          <a:extLst>
            <a:ext uri="{FF2B5EF4-FFF2-40B4-BE49-F238E27FC236}">
              <a16:creationId xmlns:a16="http://schemas.microsoft.com/office/drawing/2014/main" id="{54AE5454-8371-4FA5-8C03-C22D26A611E2}"/>
            </a:ext>
          </a:extLst>
        </xdr:cNvPr>
        <xdr:cNvSpPr txBox="1"/>
      </xdr:nvSpPr>
      <xdr:spPr>
        <a:xfrm>
          <a:off x="266700" y="3171825"/>
          <a:ext cx="361949" cy="428625"/>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US" sz="2800" b="0" i="0">
              <a:solidFill>
                <a:schemeClr val="bg1"/>
              </a:solidFill>
              <a:effectLst/>
              <a:latin typeface="Aptos Narrow" panose="020B0004020202020204" pitchFamily="34" charset="0"/>
              <a:ea typeface="+mn-ea"/>
              <a:cs typeface="+mn-cs"/>
            </a:rPr>
            <a:t>2</a:t>
          </a:r>
          <a:endParaRPr lang="en-US" sz="32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276225</xdr:colOff>
      <xdr:row>22</xdr:row>
      <xdr:rowOff>9525</xdr:rowOff>
    </xdr:from>
    <xdr:to>
      <xdr:col>0</xdr:col>
      <xdr:colOff>638174</xdr:colOff>
      <xdr:row>24</xdr:row>
      <xdr:rowOff>57150</xdr:rowOff>
    </xdr:to>
    <xdr:sp macro="" textlink="">
      <xdr:nvSpPr>
        <xdr:cNvPr id="10" name="TextBox 1">
          <a:extLst>
            <a:ext uri="{FF2B5EF4-FFF2-40B4-BE49-F238E27FC236}">
              <a16:creationId xmlns:a16="http://schemas.microsoft.com/office/drawing/2014/main" id="{7D9ED8A1-D91E-4703-8411-9E38912BAE34}"/>
            </a:ext>
          </a:extLst>
        </xdr:cNvPr>
        <xdr:cNvSpPr txBox="1"/>
      </xdr:nvSpPr>
      <xdr:spPr>
        <a:xfrm>
          <a:off x="276225" y="4429125"/>
          <a:ext cx="361949" cy="428625"/>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US" sz="2800" b="0" i="0">
              <a:solidFill>
                <a:schemeClr val="bg1"/>
              </a:solidFill>
              <a:effectLst/>
              <a:latin typeface="Aptos Narrow" panose="020B0004020202020204" pitchFamily="34" charset="0"/>
              <a:ea typeface="+mn-ea"/>
              <a:cs typeface="+mn-cs"/>
            </a:rPr>
            <a:t>3</a:t>
          </a:r>
          <a:endParaRPr lang="en-US" sz="32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285750</xdr:colOff>
      <xdr:row>28</xdr:row>
      <xdr:rowOff>114300</xdr:rowOff>
    </xdr:from>
    <xdr:to>
      <xdr:col>0</xdr:col>
      <xdr:colOff>647699</xdr:colOff>
      <xdr:row>30</xdr:row>
      <xdr:rowOff>152400</xdr:rowOff>
    </xdr:to>
    <xdr:sp macro="" textlink="">
      <xdr:nvSpPr>
        <xdr:cNvPr id="11" name="TextBox 1">
          <a:extLst>
            <a:ext uri="{FF2B5EF4-FFF2-40B4-BE49-F238E27FC236}">
              <a16:creationId xmlns:a16="http://schemas.microsoft.com/office/drawing/2014/main" id="{570E4251-5812-4710-9FF3-F90060362C46}"/>
            </a:ext>
          </a:extLst>
        </xdr:cNvPr>
        <xdr:cNvSpPr txBox="1"/>
      </xdr:nvSpPr>
      <xdr:spPr>
        <a:xfrm>
          <a:off x="285750" y="5676900"/>
          <a:ext cx="361949" cy="428625"/>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US" sz="2800" b="0" i="0">
              <a:solidFill>
                <a:schemeClr val="bg1"/>
              </a:solidFill>
              <a:effectLst/>
              <a:latin typeface="Aptos Narrow" panose="020B0004020202020204" pitchFamily="34" charset="0"/>
              <a:ea typeface="+mn-ea"/>
              <a:cs typeface="+mn-cs"/>
            </a:rPr>
            <a:t>4</a:t>
          </a:r>
          <a:endParaRPr lang="en-US" sz="32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647700</xdr:colOff>
      <xdr:row>1</xdr:row>
      <xdr:rowOff>180975</xdr:rowOff>
    </xdr:from>
    <xdr:to>
      <xdr:col>0</xdr:col>
      <xdr:colOff>4391025</xdr:colOff>
      <xdr:row>4</xdr:row>
      <xdr:rowOff>95250</xdr:rowOff>
    </xdr:to>
    <xdr:sp macro="" textlink="">
      <xdr:nvSpPr>
        <xdr:cNvPr id="18" name="TextBox 1">
          <a:extLst>
            <a:ext uri="{FF2B5EF4-FFF2-40B4-BE49-F238E27FC236}">
              <a16:creationId xmlns:a16="http://schemas.microsoft.com/office/drawing/2014/main" id="{E46BD55A-8DC0-4DBD-8A8F-569DE1C56ACA}"/>
            </a:ext>
          </a:extLst>
        </xdr:cNvPr>
        <xdr:cNvSpPr txBox="1"/>
      </xdr:nvSpPr>
      <xdr:spPr>
        <a:xfrm>
          <a:off x="647700" y="371475"/>
          <a:ext cx="3743325" cy="485775"/>
        </a:xfrm>
        <a:prstGeom prst="rect">
          <a:avLst/>
        </a:prstGeom>
        <a:solidFill>
          <a:schemeClr val="tx1">
            <a:lumMod val="85000"/>
            <a:lumOff val="1500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US" sz="3200" b="0" i="0">
              <a:solidFill>
                <a:schemeClr val="bg1"/>
              </a:solidFill>
              <a:effectLst/>
              <a:latin typeface="Aptos Narrow" panose="020B0004020202020204" pitchFamily="34" charset="0"/>
              <a:ea typeface="+mn-ea"/>
              <a:cs typeface="+mn-cs"/>
            </a:rPr>
            <a:t>Etene</a:t>
          </a:r>
          <a:r>
            <a:rPr lang="en-US" sz="3200" b="0" i="0" baseline="0">
              <a:solidFill>
                <a:schemeClr val="bg1"/>
              </a:solidFill>
              <a:effectLst/>
              <a:latin typeface="Aptos Narrow" panose="020B0004020202020204" pitchFamily="34" charset="0"/>
              <a:ea typeface="+mn-ea"/>
              <a:cs typeface="+mn-cs"/>
            </a:rPr>
            <a:t> järjestyksessä</a:t>
          </a:r>
          <a:endParaRPr lang="en-US" sz="3600" b="0" i="0">
            <a:solidFill>
              <a:schemeClr val="bg1"/>
            </a:solidFill>
            <a:effectLst/>
            <a:latin typeface="Aptos Narrow" panose="020B0004020202020204" pitchFamily="34" charset="0"/>
            <a:ea typeface="+mn-ea"/>
            <a:cs typeface="+mn-cs"/>
          </a:endParaRPr>
        </a:p>
      </xdr:txBody>
    </xdr:sp>
    <xdr:clientData/>
  </xdr:twoCellAnchor>
  <xdr:twoCellAnchor>
    <xdr:from>
      <xdr:col>0</xdr:col>
      <xdr:colOff>2352675</xdr:colOff>
      <xdr:row>5</xdr:row>
      <xdr:rowOff>0</xdr:rowOff>
    </xdr:from>
    <xdr:to>
      <xdr:col>0</xdr:col>
      <xdr:colOff>2714625</xdr:colOff>
      <xdr:row>6</xdr:row>
      <xdr:rowOff>200025</xdr:rowOff>
    </xdr:to>
    <xdr:sp macro="" textlink="">
      <xdr:nvSpPr>
        <xdr:cNvPr id="19" name="Nuoli: Alas 18">
          <a:extLst>
            <a:ext uri="{FF2B5EF4-FFF2-40B4-BE49-F238E27FC236}">
              <a16:creationId xmlns:a16="http://schemas.microsoft.com/office/drawing/2014/main" id="{23BB5C8F-D64B-9658-4BF0-2824D1284A99}"/>
            </a:ext>
          </a:extLst>
        </xdr:cNvPr>
        <xdr:cNvSpPr/>
      </xdr:nvSpPr>
      <xdr:spPr>
        <a:xfrm>
          <a:off x="2352675" y="952500"/>
          <a:ext cx="361950" cy="400050"/>
        </a:xfrm>
        <a:prstGeom prst="downArrow">
          <a:avLst/>
        </a:prstGeom>
        <a:solidFill>
          <a:sysClr val="window" lastClr="FFFFFF"/>
        </a:solidFill>
        <a:ln>
          <a:solidFill>
            <a:srgbClr val="FFFF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FI"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3175</xdr:colOff>
      <xdr:row>33</xdr:row>
      <xdr:rowOff>181356</xdr:rowOff>
    </xdr:from>
    <xdr:to>
      <xdr:col>9</xdr:col>
      <xdr:colOff>66675</xdr:colOff>
      <xdr:row>1048554</xdr:row>
      <xdr:rowOff>93448</xdr:rowOff>
    </xdr:to>
    <xdr:sp macro="" textlink="">
      <xdr:nvSpPr>
        <xdr:cNvPr id="2" name="Tekstiruutu 1">
          <a:extLst>
            <a:ext uri="{FF2B5EF4-FFF2-40B4-BE49-F238E27FC236}">
              <a16:creationId xmlns:a16="http://schemas.microsoft.com/office/drawing/2014/main" id="{4714D9B3-4404-5151-D535-FDD2257080BB}"/>
            </a:ext>
          </a:extLst>
        </xdr:cNvPr>
        <xdr:cNvSpPr txBox="1"/>
      </xdr:nvSpPr>
      <xdr:spPr>
        <a:xfrm>
          <a:off x="9156700" y="4791456"/>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endParaRPr lang="en-FI" sz="100">
            <a:latin typeface="ZWAdobeF"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xdr:colOff>
      <xdr:row>2</xdr:row>
      <xdr:rowOff>0</xdr:rowOff>
    </xdr:from>
    <xdr:to>
      <xdr:col>20</xdr:col>
      <xdr:colOff>400050</xdr:colOff>
      <xdr:row>6</xdr:row>
      <xdr:rowOff>133350</xdr:rowOff>
    </xdr:to>
    <xdr:sp macro="" textlink="">
      <xdr:nvSpPr>
        <xdr:cNvPr id="2" name="TextBox 1">
          <a:extLst>
            <a:ext uri="{FF2B5EF4-FFF2-40B4-BE49-F238E27FC236}">
              <a16:creationId xmlns:a16="http://schemas.microsoft.com/office/drawing/2014/main" id="{D58FF57F-5D96-4CCE-A3E4-BDFAE3953216}"/>
            </a:ext>
          </a:extLst>
        </xdr:cNvPr>
        <xdr:cNvSpPr txBox="1"/>
      </xdr:nvSpPr>
      <xdr:spPr>
        <a:xfrm>
          <a:off x="685800" y="381000"/>
          <a:ext cx="11906250" cy="895350"/>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600" b="0" i="0" baseline="0">
              <a:solidFill>
                <a:schemeClr val="bg1"/>
              </a:solidFill>
              <a:effectLst/>
              <a:latin typeface="Aptos Narrow" panose="020B0004020202020204" pitchFamily="34" charset="0"/>
              <a:ea typeface="+mn-ea"/>
              <a:cs typeface="+mn-cs"/>
            </a:rPr>
            <a:t>Hienoa! Tulosbudjetti vuodelle 2026 on valmis. Toimitusjohtaja onnittelee sinua budjetin nopeasta valmistumisesta. Nyt on aika modernisoida budjetointia ja siirtää se pilvipohjaiseen Netvisor taloushallintojärjestelmään. Seuraa tämän sivun ohjeita niin homma onnistuu varmasti nopeasti! Tällä sivulla on 25 vaihetta, ja sinun tulee suorittaa ne annetussa järjestyksessä.</a:t>
          </a:r>
          <a:endParaRPr lang="en-US" sz="1800" b="0" i="0">
            <a:solidFill>
              <a:schemeClr val="bg1"/>
            </a:solidFill>
            <a:effectLst/>
            <a:latin typeface="Aptos Narrow" panose="020B0004020202020204" pitchFamily="34" charset="0"/>
            <a:ea typeface="+mn-ea"/>
            <a:cs typeface="+mn-cs"/>
          </a:endParaRPr>
        </a:p>
      </xdr:txBody>
    </xdr:sp>
    <xdr:clientData/>
  </xdr:twoCellAnchor>
  <xdr:twoCellAnchor editAs="oneCell">
    <xdr:from>
      <xdr:col>0</xdr:col>
      <xdr:colOff>0</xdr:colOff>
      <xdr:row>14</xdr:row>
      <xdr:rowOff>127992</xdr:rowOff>
    </xdr:from>
    <xdr:to>
      <xdr:col>11</xdr:col>
      <xdr:colOff>200025</xdr:colOff>
      <xdr:row>38</xdr:row>
      <xdr:rowOff>104776</xdr:rowOff>
    </xdr:to>
    <xdr:pic>
      <xdr:nvPicPr>
        <xdr:cNvPr id="10" name="Kuva 9">
          <a:extLst>
            <a:ext uri="{FF2B5EF4-FFF2-40B4-BE49-F238E27FC236}">
              <a16:creationId xmlns:a16="http://schemas.microsoft.com/office/drawing/2014/main" id="{FDE9E02E-8938-3EBC-FAC8-EE350CC2F3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292" b="54672"/>
        <a:stretch>
          <a:fillRect/>
        </a:stretch>
      </xdr:blipFill>
      <xdr:spPr>
        <a:xfrm>
          <a:off x="0" y="2842617"/>
          <a:ext cx="6905625" cy="4548784"/>
        </a:xfrm>
        <a:prstGeom prst="rect">
          <a:avLst/>
        </a:prstGeom>
      </xdr:spPr>
    </xdr:pic>
    <xdr:clientData/>
  </xdr:twoCellAnchor>
  <xdr:twoCellAnchor editAs="oneCell">
    <xdr:from>
      <xdr:col>0</xdr:col>
      <xdr:colOff>1</xdr:colOff>
      <xdr:row>44</xdr:row>
      <xdr:rowOff>147043</xdr:rowOff>
    </xdr:from>
    <xdr:to>
      <xdr:col>8</xdr:col>
      <xdr:colOff>266701</xdr:colOff>
      <xdr:row>56</xdr:row>
      <xdr:rowOff>9525</xdr:rowOff>
    </xdr:to>
    <xdr:pic>
      <xdr:nvPicPr>
        <xdr:cNvPr id="16" name="Kuva 15">
          <a:extLst>
            <a:ext uri="{FF2B5EF4-FFF2-40B4-BE49-F238E27FC236}">
              <a16:creationId xmlns:a16="http://schemas.microsoft.com/office/drawing/2014/main" id="{D476081E-9141-EB7F-9F10-095559B6EDA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1184" b="78602"/>
        <a:stretch>
          <a:fillRect/>
        </a:stretch>
      </xdr:blipFill>
      <xdr:spPr>
        <a:xfrm>
          <a:off x="1" y="8624293"/>
          <a:ext cx="5143500" cy="2148482"/>
        </a:xfrm>
        <a:prstGeom prst="rect">
          <a:avLst/>
        </a:prstGeom>
      </xdr:spPr>
    </xdr:pic>
    <xdr:clientData/>
  </xdr:twoCellAnchor>
  <xdr:twoCellAnchor editAs="oneCell">
    <xdr:from>
      <xdr:col>0</xdr:col>
      <xdr:colOff>0</xdr:colOff>
      <xdr:row>62</xdr:row>
      <xdr:rowOff>114300</xdr:rowOff>
    </xdr:from>
    <xdr:to>
      <xdr:col>12</xdr:col>
      <xdr:colOff>85725</xdr:colOff>
      <xdr:row>73</xdr:row>
      <xdr:rowOff>47626</xdr:rowOff>
    </xdr:to>
    <xdr:pic>
      <xdr:nvPicPr>
        <xdr:cNvPr id="18" name="Kuva 17">
          <a:extLst>
            <a:ext uri="{FF2B5EF4-FFF2-40B4-BE49-F238E27FC236}">
              <a16:creationId xmlns:a16="http://schemas.microsoft.com/office/drawing/2014/main" id="{852A46DA-F108-2C23-6435-836661998F5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256" b="79657"/>
        <a:stretch>
          <a:fillRect/>
        </a:stretch>
      </xdr:blipFill>
      <xdr:spPr>
        <a:xfrm>
          <a:off x="0" y="12068175"/>
          <a:ext cx="7400925" cy="2028826"/>
        </a:xfrm>
        <a:prstGeom prst="rect">
          <a:avLst/>
        </a:prstGeom>
      </xdr:spPr>
    </xdr:pic>
    <xdr:clientData/>
  </xdr:twoCellAnchor>
  <xdr:twoCellAnchor editAs="oneCell">
    <xdr:from>
      <xdr:col>0</xdr:col>
      <xdr:colOff>0</xdr:colOff>
      <xdr:row>83</xdr:row>
      <xdr:rowOff>104775</xdr:rowOff>
    </xdr:from>
    <xdr:to>
      <xdr:col>12</xdr:col>
      <xdr:colOff>333375</xdr:colOff>
      <xdr:row>148</xdr:row>
      <xdr:rowOff>76200</xdr:rowOff>
    </xdr:to>
    <xdr:pic>
      <xdr:nvPicPr>
        <xdr:cNvPr id="20" name="Kuva 19">
          <a:extLst>
            <a:ext uri="{FF2B5EF4-FFF2-40B4-BE49-F238E27FC236}">
              <a16:creationId xmlns:a16="http://schemas.microsoft.com/office/drawing/2014/main" id="{3A0B1556-A1FE-52E2-541E-A73D7802E3E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56852" b="2187"/>
        <a:stretch>
          <a:fillRect/>
        </a:stretch>
      </xdr:blipFill>
      <xdr:spPr>
        <a:xfrm>
          <a:off x="0" y="16106775"/>
          <a:ext cx="7648575" cy="12353925"/>
        </a:xfrm>
        <a:prstGeom prst="rect">
          <a:avLst/>
        </a:prstGeom>
      </xdr:spPr>
    </xdr:pic>
    <xdr:clientData/>
  </xdr:twoCellAnchor>
  <xdr:twoCellAnchor editAs="oneCell">
    <xdr:from>
      <xdr:col>0</xdr:col>
      <xdr:colOff>0</xdr:colOff>
      <xdr:row>154</xdr:row>
      <xdr:rowOff>95250</xdr:rowOff>
    </xdr:from>
    <xdr:to>
      <xdr:col>12</xdr:col>
      <xdr:colOff>228600</xdr:colOff>
      <xdr:row>196</xdr:row>
      <xdr:rowOff>9526</xdr:rowOff>
    </xdr:to>
    <xdr:pic>
      <xdr:nvPicPr>
        <xdr:cNvPr id="22" name="Kuva 21">
          <a:extLst>
            <a:ext uri="{FF2B5EF4-FFF2-40B4-BE49-F238E27FC236}">
              <a16:creationId xmlns:a16="http://schemas.microsoft.com/office/drawing/2014/main" id="{47C4C07E-DF7C-228D-8C54-9B8D40C4214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57465" b="13707"/>
        <a:stretch>
          <a:fillRect/>
        </a:stretch>
      </xdr:blipFill>
      <xdr:spPr>
        <a:xfrm>
          <a:off x="0" y="29670375"/>
          <a:ext cx="7543800" cy="7915276"/>
        </a:xfrm>
        <a:prstGeom prst="rect">
          <a:avLst/>
        </a:prstGeom>
      </xdr:spPr>
    </xdr:pic>
    <xdr:clientData/>
  </xdr:twoCellAnchor>
  <xdr:twoCellAnchor>
    <xdr:from>
      <xdr:col>7</xdr:col>
      <xdr:colOff>466725</xdr:colOff>
      <xdr:row>194</xdr:row>
      <xdr:rowOff>66675</xdr:rowOff>
    </xdr:from>
    <xdr:to>
      <xdr:col>9</xdr:col>
      <xdr:colOff>323850</xdr:colOff>
      <xdr:row>194</xdr:row>
      <xdr:rowOff>85725</xdr:rowOff>
    </xdr:to>
    <xdr:cxnSp macro="">
      <xdr:nvCxnSpPr>
        <xdr:cNvPr id="26" name="Suora nuoliyhdysviiva 25">
          <a:extLst>
            <a:ext uri="{FF2B5EF4-FFF2-40B4-BE49-F238E27FC236}">
              <a16:creationId xmlns:a16="http://schemas.microsoft.com/office/drawing/2014/main" id="{A77E41DF-61AA-47AA-5911-CC4661449EFD}"/>
            </a:ext>
          </a:extLst>
        </xdr:cNvPr>
        <xdr:cNvCxnSpPr/>
      </xdr:nvCxnSpPr>
      <xdr:spPr>
        <a:xfrm>
          <a:off x="4733925" y="37261800"/>
          <a:ext cx="1076325" cy="19050"/>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202</xdr:row>
      <xdr:rowOff>104775</xdr:rowOff>
    </xdr:from>
    <xdr:to>
      <xdr:col>15</xdr:col>
      <xdr:colOff>123825</xdr:colOff>
      <xdr:row>218</xdr:row>
      <xdr:rowOff>19050</xdr:rowOff>
    </xdr:to>
    <xdr:pic>
      <xdr:nvPicPr>
        <xdr:cNvPr id="53" name="Kuva 52">
          <a:extLst>
            <a:ext uri="{FF2B5EF4-FFF2-40B4-BE49-F238E27FC236}">
              <a16:creationId xmlns:a16="http://schemas.microsoft.com/office/drawing/2014/main" id="{125E8379-EA19-186B-2D7F-7D78AD97F03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 r="47975" b="70437"/>
        <a:stretch>
          <a:fillRect/>
        </a:stretch>
      </xdr:blipFill>
      <xdr:spPr>
        <a:xfrm>
          <a:off x="0" y="38871525"/>
          <a:ext cx="9267825" cy="2962275"/>
        </a:xfrm>
        <a:prstGeom prst="rect">
          <a:avLst/>
        </a:prstGeom>
      </xdr:spPr>
    </xdr:pic>
    <xdr:clientData/>
  </xdr:twoCellAnchor>
  <xdr:twoCellAnchor editAs="oneCell">
    <xdr:from>
      <xdr:col>0</xdr:col>
      <xdr:colOff>0</xdr:colOff>
      <xdr:row>224</xdr:row>
      <xdr:rowOff>95250</xdr:rowOff>
    </xdr:from>
    <xdr:to>
      <xdr:col>16</xdr:col>
      <xdr:colOff>438150</xdr:colOff>
      <xdr:row>250</xdr:row>
      <xdr:rowOff>85725</xdr:rowOff>
    </xdr:to>
    <xdr:pic>
      <xdr:nvPicPr>
        <xdr:cNvPr id="55" name="Kuva 54">
          <a:extLst>
            <a:ext uri="{FF2B5EF4-FFF2-40B4-BE49-F238E27FC236}">
              <a16:creationId xmlns:a16="http://schemas.microsoft.com/office/drawing/2014/main" id="{3A3F533D-9B47-DD18-8320-030B68856BB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42678" b="50571"/>
        <a:stretch>
          <a:fillRect/>
        </a:stretch>
      </xdr:blipFill>
      <xdr:spPr>
        <a:xfrm>
          <a:off x="0" y="43100625"/>
          <a:ext cx="10191750" cy="4943475"/>
        </a:xfrm>
        <a:prstGeom prst="rect">
          <a:avLst/>
        </a:prstGeom>
      </xdr:spPr>
    </xdr:pic>
    <xdr:clientData/>
  </xdr:twoCellAnchor>
  <xdr:twoCellAnchor editAs="oneCell">
    <xdr:from>
      <xdr:col>0</xdr:col>
      <xdr:colOff>0</xdr:colOff>
      <xdr:row>256</xdr:row>
      <xdr:rowOff>76200</xdr:rowOff>
    </xdr:from>
    <xdr:to>
      <xdr:col>9</xdr:col>
      <xdr:colOff>429451</xdr:colOff>
      <xdr:row>280</xdr:row>
      <xdr:rowOff>114943</xdr:rowOff>
    </xdr:to>
    <xdr:pic>
      <xdr:nvPicPr>
        <xdr:cNvPr id="56" name="Kuva 55">
          <a:extLst>
            <a:ext uri="{FF2B5EF4-FFF2-40B4-BE49-F238E27FC236}">
              <a16:creationId xmlns:a16="http://schemas.microsoft.com/office/drawing/2014/main" id="{D742DE5F-B3BE-696A-ADAB-808E925CF74A}"/>
            </a:ext>
          </a:extLst>
        </xdr:cNvPr>
        <xdr:cNvPicPr>
          <a:picLocks noChangeAspect="1"/>
        </xdr:cNvPicPr>
      </xdr:nvPicPr>
      <xdr:blipFill>
        <a:blip xmlns:r="http://schemas.openxmlformats.org/officeDocument/2006/relationships" r:embed="rId8"/>
        <a:stretch>
          <a:fillRect/>
        </a:stretch>
      </xdr:blipFill>
      <xdr:spPr>
        <a:xfrm>
          <a:off x="0" y="49177575"/>
          <a:ext cx="5915851" cy="4610743"/>
        </a:xfrm>
        <a:prstGeom prst="rect">
          <a:avLst/>
        </a:prstGeom>
      </xdr:spPr>
    </xdr:pic>
    <xdr:clientData/>
  </xdr:twoCellAnchor>
  <xdr:twoCellAnchor editAs="oneCell">
    <xdr:from>
      <xdr:col>0</xdr:col>
      <xdr:colOff>0</xdr:colOff>
      <xdr:row>286</xdr:row>
      <xdr:rowOff>104775</xdr:rowOff>
    </xdr:from>
    <xdr:to>
      <xdr:col>5</xdr:col>
      <xdr:colOff>572005</xdr:colOff>
      <xdr:row>295</xdr:row>
      <xdr:rowOff>105014</xdr:rowOff>
    </xdr:to>
    <xdr:pic>
      <xdr:nvPicPr>
        <xdr:cNvPr id="57" name="Kuva 56">
          <a:extLst>
            <a:ext uri="{FF2B5EF4-FFF2-40B4-BE49-F238E27FC236}">
              <a16:creationId xmlns:a16="http://schemas.microsoft.com/office/drawing/2014/main" id="{18ADD649-482A-4B06-885C-E11F4A0087A2}"/>
            </a:ext>
          </a:extLst>
        </xdr:cNvPr>
        <xdr:cNvPicPr>
          <a:picLocks noChangeAspect="1"/>
        </xdr:cNvPicPr>
      </xdr:nvPicPr>
      <xdr:blipFill>
        <a:blip xmlns:r="http://schemas.openxmlformats.org/officeDocument/2006/relationships" r:embed="rId9"/>
        <a:stretch>
          <a:fillRect/>
        </a:stretch>
      </xdr:blipFill>
      <xdr:spPr>
        <a:xfrm>
          <a:off x="0" y="55016400"/>
          <a:ext cx="3620005" cy="1714739"/>
        </a:xfrm>
        <a:prstGeom prst="rect">
          <a:avLst/>
        </a:prstGeom>
      </xdr:spPr>
    </xdr:pic>
    <xdr:clientData/>
  </xdr:twoCellAnchor>
  <xdr:twoCellAnchor>
    <xdr:from>
      <xdr:col>2</xdr:col>
      <xdr:colOff>542925</xdr:colOff>
      <xdr:row>311</xdr:row>
      <xdr:rowOff>47625</xdr:rowOff>
    </xdr:from>
    <xdr:to>
      <xdr:col>5</xdr:col>
      <xdr:colOff>447675</xdr:colOff>
      <xdr:row>316</xdr:row>
      <xdr:rowOff>142875</xdr:rowOff>
    </xdr:to>
    <xdr:sp macro="" textlink="">
      <xdr:nvSpPr>
        <xdr:cNvPr id="58" name="Suorakulmio 57">
          <a:hlinkClick xmlns:r="http://schemas.openxmlformats.org/officeDocument/2006/relationships" r:id="rId10"/>
          <a:extLst>
            <a:ext uri="{FF2B5EF4-FFF2-40B4-BE49-F238E27FC236}">
              <a16:creationId xmlns:a16="http://schemas.microsoft.com/office/drawing/2014/main" id="{3BE84953-3097-4787-B3D5-ECEB68D78836}"/>
            </a:ext>
          </a:extLst>
        </xdr:cNvPr>
        <xdr:cNvSpPr/>
      </xdr:nvSpPr>
      <xdr:spPr>
        <a:xfrm>
          <a:off x="1762125" y="59769375"/>
          <a:ext cx="1733550" cy="1047750"/>
        </a:xfrm>
        <a:prstGeom prst="rect">
          <a:avLst/>
        </a:prstGeom>
        <a:solidFill>
          <a:srgbClr val="FF6DC0"/>
        </a:solidFill>
        <a:ln>
          <a:solidFill>
            <a:schemeClr val="bg1"/>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400">
              <a:solidFill>
                <a:sysClr val="windowText" lastClr="000000"/>
              </a:solidFill>
            </a:rPr>
            <a:t>Tarkista vaihe 10</a:t>
          </a:r>
          <a:endParaRPr lang="en-FI" sz="2400">
            <a:solidFill>
              <a:sysClr val="windowText" lastClr="000000"/>
            </a:solidFill>
          </a:endParaRPr>
        </a:p>
      </xdr:txBody>
    </xdr:sp>
    <xdr:clientData/>
  </xdr:twoCellAnchor>
  <xdr:twoCellAnchor editAs="oneCell">
    <xdr:from>
      <xdr:col>0</xdr:col>
      <xdr:colOff>0</xdr:colOff>
      <xdr:row>339</xdr:row>
      <xdr:rowOff>57148</xdr:rowOff>
    </xdr:from>
    <xdr:to>
      <xdr:col>28</xdr:col>
      <xdr:colOff>685800</xdr:colOff>
      <xdr:row>450</xdr:row>
      <xdr:rowOff>95249</xdr:rowOff>
    </xdr:to>
    <xdr:pic>
      <xdr:nvPicPr>
        <xdr:cNvPr id="60" name="Kuva 59">
          <a:extLst>
            <a:ext uri="{FF2B5EF4-FFF2-40B4-BE49-F238E27FC236}">
              <a16:creationId xmlns:a16="http://schemas.microsoft.com/office/drawing/2014/main" id="{4C71F888-67F5-910B-B424-CE0667B255AE}"/>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533"/>
        <a:stretch>
          <a:fillRect/>
        </a:stretch>
      </xdr:blipFill>
      <xdr:spPr>
        <a:xfrm>
          <a:off x="0" y="76542898"/>
          <a:ext cx="17754600" cy="21183601"/>
        </a:xfrm>
        <a:prstGeom prst="rect">
          <a:avLst/>
        </a:prstGeom>
      </xdr:spPr>
    </xdr:pic>
    <xdr:clientData/>
  </xdr:twoCellAnchor>
  <xdr:twoCellAnchor editAs="oneCell">
    <xdr:from>
      <xdr:col>0</xdr:col>
      <xdr:colOff>0</xdr:colOff>
      <xdr:row>457</xdr:row>
      <xdr:rowOff>114300</xdr:rowOff>
    </xdr:from>
    <xdr:to>
      <xdr:col>8</xdr:col>
      <xdr:colOff>295997</xdr:colOff>
      <xdr:row>476</xdr:row>
      <xdr:rowOff>10016</xdr:rowOff>
    </xdr:to>
    <xdr:pic>
      <xdr:nvPicPr>
        <xdr:cNvPr id="69" name="Kuva 68">
          <a:extLst>
            <a:ext uri="{FF2B5EF4-FFF2-40B4-BE49-F238E27FC236}">
              <a16:creationId xmlns:a16="http://schemas.microsoft.com/office/drawing/2014/main" id="{72997A7A-BDC1-BA6B-712D-FC4090D74116}"/>
            </a:ext>
          </a:extLst>
        </xdr:cNvPr>
        <xdr:cNvPicPr>
          <a:picLocks noChangeAspect="1"/>
        </xdr:cNvPicPr>
      </xdr:nvPicPr>
      <xdr:blipFill>
        <a:blip xmlns:r="http://schemas.openxmlformats.org/officeDocument/2006/relationships" r:embed="rId12"/>
        <a:stretch>
          <a:fillRect/>
        </a:stretch>
      </xdr:blipFill>
      <xdr:spPr>
        <a:xfrm>
          <a:off x="0" y="99174300"/>
          <a:ext cx="5172797" cy="3515216"/>
        </a:xfrm>
        <a:prstGeom prst="rect">
          <a:avLst/>
        </a:prstGeom>
      </xdr:spPr>
    </xdr:pic>
    <xdr:clientData/>
  </xdr:twoCellAnchor>
  <xdr:twoCellAnchor>
    <xdr:from>
      <xdr:col>4</xdr:col>
      <xdr:colOff>47625</xdr:colOff>
      <xdr:row>464</xdr:row>
      <xdr:rowOff>171450</xdr:rowOff>
    </xdr:from>
    <xdr:to>
      <xdr:col>5</xdr:col>
      <xdr:colOff>161925</xdr:colOff>
      <xdr:row>467</xdr:row>
      <xdr:rowOff>19050</xdr:rowOff>
    </xdr:to>
    <xdr:cxnSp macro="">
      <xdr:nvCxnSpPr>
        <xdr:cNvPr id="70" name="Suora nuoliyhdysviiva 69">
          <a:extLst>
            <a:ext uri="{FF2B5EF4-FFF2-40B4-BE49-F238E27FC236}">
              <a16:creationId xmlns:a16="http://schemas.microsoft.com/office/drawing/2014/main" id="{3E40608C-7702-4EA2-A6C0-2574DE6B3BB3}"/>
            </a:ext>
          </a:extLst>
        </xdr:cNvPr>
        <xdr:cNvCxnSpPr/>
      </xdr:nvCxnSpPr>
      <xdr:spPr>
        <a:xfrm flipH="1" flipV="1">
          <a:off x="2486025" y="100564950"/>
          <a:ext cx="723900" cy="419100"/>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482</xdr:row>
      <xdr:rowOff>47625</xdr:rowOff>
    </xdr:from>
    <xdr:to>
      <xdr:col>28</xdr:col>
      <xdr:colOff>711200</xdr:colOff>
      <xdr:row>498</xdr:row>
      <xdr:rowOff>57150</xdr:rowOff>
    </xdr:to>
    <xdr:pic>
      <xdr:nvPicPr>
        <xdr:cNvPr id="73" name="Kuva 72">
          <a:extLst>
            <a:ext uri="{FF2B5EF4-FFF2-40B4-BE49-F238E27FC236}">
              <a16:creationId xmlns:a16="http://schemas.microsoft.com/office/drawing/2014/main" id="{041BD9D3-FCF9-3A94-F331-AE77D6587B77}"/>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68953"/>
        <a:stretch>
          <a:fillRect/>
        </a:stretch>
      </xdr:blipFill>
      <xdr:spPr>
        <a:xfrm>
          <a:off x="0" y="103917750"/>
          <a:ext cx="17780000" cy="3105150"/>
        </a:xfrm>
        <a:prstGeom prst="rect">
          <a:avLst/>
        </a:prstGeom>
      </xdr:spPr>
    </xdr:pic>
    <xdr:clientData/>
  </xdr:twoCellAnchor>
  <xdr:twoCellAnchor editAs="oneCell">
    <xdr:from>
      <xdr:col>0</xdr:col>
      <xdr:colOff>0</xdr:colOff>
      <xdr:row>504</xdr:row>
      <xdr:rowOff>76200</xdr:rowOff>
    </xdr:from>
    <xdr:to>
      <xdr:col>9</xdr:col>
      <xdr:colOff>419924</xdr:colOff>
      <xdr:row>526</xdr:row>
      <xdr:rowOff>172055</xdr:rowOff>
    </xdr:to>
    <xdr:pic>
      <xdr:nvPicPr>
        <xdr:cNvPr id="74" name="Kuva 73">
          <a:extLst>
            <a:ext uri="{FF2B5EF4-FFF2-40B4-BE49-F238E27FC236}">
              <a16:creationId xmlns:a16="http://schemas.microsoft.com/office/drawing/2014/main" id="{46B72281-2906-88A6-4771-79A2B734CDDA}"/>
            </a:ext>
          </a:extLst>
        </xdr:cNvPr>
        <xdr:cNvPicPr>
          <a:picLocks noChangeAspect="1"/>
        </xdr:cNvPicPr>
      </xdr:nvPicPr>
      <xdr:blipFill>
        <a:blip xmlns:r="http://schemas.openxmlformats.org/officeDocument/2006/relationships" r:embed="rId14"/>
        <a:stretch>
          <a:fillRect/>
        </a:stretch>
      </xdr:blipFill>
      <xdr:spPr>
        <a:xfrm>
          <a:off x="0" y="108232575"/>
          <a:ext cx="5906324" cy="4334480"/>
        </a:xfrm>
        <a:prstGeom prst="rect">
          <a:avLst/>
        </a:prstGeom>
      </xdr:spPr>
    </xdr:pic>
    <xdr:clientData/>
  </xdr:twoCellAnchor>
  <xdr:oneCellAnchor>
    <xdr:from>
      <xdr:col>0</xdr:col>
      <xdr:colOff>0</xdr:colOff>
      <xdr:row>533</xdr:row>
      <xdr:rowOff>95250</xdr:rowOff>
    </xdr:from>
    <xdr:ext cx="3620005" cy="1714739"/>
    <xdr:pic>
      <xdr:nvPicPr>
        <xdr:cNvPr id="75" name="Kuva 74">
          <a:extLst>
            <a:ext uri="{FF2B5EF4-FFF2-40B4-BE49-F238E27FC236}">
              <a16:creationId xmlns:a16="http://schemas.microsoft.com/office/drawing/2014/main" id="{6302F2FF-44B9-4D9C-A6B9-46DEF5297BFE}"/>
            </a:ext>
          </a:extLst>
        </xdr:cNvPr>
        <xdr:cNvPicPr>
          <a:picLocks noChangeAspect="1"/>
        </xdr:cNvPicPr>
      </xdr:nvPicPr>
      <xdr:blipFill>
        <a:blip xmlns:r="http://schemas.openxmlformats.org/officeDocument/2006/relationships" r:embed="rId9"/>
        <a:stretch>
          <a:fillRect/>
        </a:stretch>
      </xdr:blipFill>
      <xdr:spPr>
        <a:xfrm>
          <a:off x="0" y="113871375"/>
          <a:ext cx="3620005" cy="1714739"/>
        </a:xfrm>
        <a:prstGeom prst="rect">
          <a:avLst/>
        </a:prstGeom>
      </xdr:spPr>
    </xdr:pic>
    <xdr:clientData/>
  </xdr:oneCellAnchor>
  <xdr:twoCellAnchor>
    <xdr:from>
      <xdr:col>2</xdr:col>
      <xdr:colOff>285750</xdr:colOff>
      <xdr:row>553</xdr:row>
      <xdr:rowOff>76200</xdr:rowOff>
    </xdr:from>
    <xdr:to>
      <xdr:col>5</xdr:col>
      <xdr:colOff>190500</xdr:colOff>
      <xdr:row>559</xdr:row>
      <xdr:rowOff>0</xdr:rowOff>
    </xdr:to>
    <xdr:sp macro="" textlink="">
      <xdr:nvSpPr>
        <xdr:cNvPr id="77" name="Suorakulmio 76">
          <a:hlinkClick xmlns:r="http://schemas.openxmlformats.org/officeDocument/2006/relationships" r:id="rId15"/>
          <a:extLst>
            <a:ext uri="{FF2B5EF4-FFF2-40B4-BE49-F238E27FC236}">
              <a16:creationId xmlns:a16="http://schemas.microsoft.com/office/drawing/2014/main" id="{F6F22520-E4D9-465F-B524-6486AC86654A}"/>
            </a:ext>
          </a:extLst>
        </xdr:cNvPr>
        <xdr:cNvSpPr/>
      </xdr:nvSpPr>
      <xdr:spPr>
        <a:xfrm>
          <a:off x="1504950" y="106279950"/>
          <a:ext cx="1733550" cy="1066800"/>
        </a:xfrm>
        <a:prstGeom prst="rect">
          <a:avLst/>
        </a:prstGeom>
        <a:solidFill>
          <a:srgbClr val="FF6DC0"/>
        </a:solidFill>
        <a:ln>
          <a:solidFill>
            <a:schemeClr val="bg1"/>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400">
              <a:solidFill>
                <a:sysClr val="windowText" lastClr="000000"/>
              </a:solidFill>
            </a:rPr>
            <a:t>Tarkista vaihe 15</a:t>
          </a:r>
          <a:endParaRPr lang="en-FI" sz="2400">
            <a:solidFill>
              <a:sysClr val="windowText" lastClr="000000"/>
            </a:solidFill>
          </a:endParaRPr>
        </a:p>
      </xdr:txBody>
    </xdr:sp>
    <xdr:clientData/>
  </xdr:twoCellAnchor>
  <xdr:twoCellAnchor editAs="oneCell">
    <xdr:from>
      <xdr:col>0</xdr:col>
      <xdr:colOff>0</xdr:colOff>
      <xdr:row>579</xdr:row>
      <xdr:rowOff>76199</xdr:rowOff>
    </xdr:from>
    <xdr:to>
      <xdr:col>28</xdr:col>
      <xdr:colOff>711512</xdr:colOff>
      <xdr:row>691</xdr:row>
      <xdr:rowOff>9525</xdr:rowOff>
    </xdr:to>
    <xdr:pic>
      <xdr:nvPicPr>
        <xdr:cNvPr id="79" name="Kuva 78">
          <a:extLst>
            <a:ext uri="{FF2B5EF4-FFF2-40B4-BE49-F238E27FC236}">
              <a16:creationId xmlns:a16="http://schemas.microsoft.com/office/drawing/2014/main" id="{06244119-8ADB-E69A-0991-848A42F103B4}"/>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642"/>
        <a:stretch>
          <a:fillRect/>
        </a:stretch>
      </xdr:blipFill>
      <xdr:spPr>
        <a:xfrm>
          <a:off x="0" y="129378074"/>
          <a:ext cx="17780312" cy="21269326"/>
        </a:xfrm>
        <a:prstGeom prst="rect">
          <a:avLst/>
        </a:prstGeom>
      </xdr:spPr>
    </xdr:pic>
    <xdr:clientData/>
  </xdr:twoCellAnchor>
  <xdr:twoCellAnchor editAs="oneCell">
    <xdr:from>
      <xdr:col>0</xdr:col>
      <xdr:colOff>0</xdr:colOff>
      <xdr:row>697</xdr:row>
      <xdr:rowOff>66675</xdr:rowOff>
    </xdr:from>
    <xdr:to>
      <xdr:col>10</xdr:col>
      <xdr:colOff>29430</xdr:colOff>
      <xdr:row>715</xdr:row>
      <xdr:rowOff>162417</xdr:rowOff>
    </xdr:to>
    <xdr:pic>
      <xdr:nvPicPr>
        <xdr:cNvPr id="80" name="Kuva 79">
          <a:extLst>
            <a:ext uri="{FF2B5EF4-FFF2-40B4-BE49-F238E27FC236}">
              <a16:creationId xmlns:a16="http://schemas.microsoft.com/office/drawing/2014/main" id="{7E7428AA-6304-6C45-140E-E79DFA0E841B}"/>
            </a:ext>
          </a:extLst>
        </xdr:cNvPr>
        <xdr:cNvPicPr>
          <a:picLocks noChangeAspect="1"/>
        </xdr:cNvPicPr>
      </xdr:nvPicPr>
      <xdr:blipFill>
        <a:blip xmlns:r="http://schemas.openxmlformats.org/officeDocument/2006/relationships" r:embed="rId17"/>
        <a:stretch>
          <a:fillRect/>
        </a:stretch>
      </xdr:blipFill>
      <xdr:spPr>
        <a:xfrm>
          <a:off x="0" y="151895175"/>
          <a:ext cx="6125430" cy="3524742"/>
        </a:xfrm>
        <a:prstGeom prst="rect">
          <a:avLst/>
        </a:prstGeom>
      </xdr:spPr>
    </xdr:pic>
    <xdr:clientData/>
  </xdr:twoCellAnchor>
  <xdr:twoCellAnchor>
    <xdr:from>
      <xdr:col>2</xdr:col>
      <xdr:colOff>466725</xdr:colOff>
      <xdr:row>704</xdr:row>
      <xdr:rowOff>38100</xdr:rowOff>
    </xdr:from>
    <xdr:to>
      <xdr:col>3</xdr:col>
      <xdr:colOff>581025</xdr:colOff>
      <xdr:row>706</xdr:row>
      <xdr:rowOff>76200</xdr:rowOff>
    </xdr:to>
    <xdr:cxnSp macro="">
      <xdr:nvCxnSpPr>
        <xdr:cNvPr id="81" name="Suora nuoliyhdysviiva 80">
          <a:extLst>
            <a:ext uri="{FF2B5EF4-FFF2-40B4-BE49-F238E27FC236}">
              <a16:creationId xmlns:a16="http://schemas.microsoft.com/office/drawing/2014/main" id="{9EE8931B-DCCF-4041-85D3-766BC3C2F2B7}"/>
            </a:ext>
          </a:extLst>
        </xdr:cNvPr>
        <xdr:cNvCxnSpPr/>
      </xdr:nvCxnSpPr>
      <xdr:spPr>
        <a:xfrm flipH="1" flipV="1">
          <a:off x="1685925" y="153200100"/>
          <a:ext cx="723900" cy="419100"/>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722</xdr:row>
      <xdr:rowOff>95251</xdr:rowOff>
    </xdr:from>
    <xdr:to>
      <xdr:col>21</xdr:col>
      <xdr:colOff>209550</xdr:colOff>
      <xdr:row>749</xdr:row>
      <xdr:rowOff>180975</xdr:rowOff>
    </xdr:to>
    <xdr:pic>
      <xdr:nvPicPr>
        <xdr:cNvPr id="83" name="Kuva 82">
          <a:extLst>
            <a:ext uri="{FF2B5EF4-FFF2-40B4-BE49-F238E27FC236}">
              <a16:creationId xmlns:a16="http://schemas.microsoft.com/office/drawing/2014/main" id="{B64E53E7-42D4-E0BA-2EA6-E7C5267D2DB5}"/>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r="26819" b="47712"/>
        <a:stretch>
          <a:fillRect/>
        </a:stretch>
      </xdr:blipFill>
      <xdr:spPr>
        <a:xfrm>
          <a:off x="0" y="156733876"/>
          <a:ext cx="13011150" cy="5229224"/>
        </a:xfrm>
        <a:prstGeom prst="rect">
          <a:avLst/>
        </a:prstGeom>
      </xdr:spPr>
    </xdr:pic>
    <xdr:clientData/>
  </xdr:twoCellAnchor>
  <xdr:twoCellAnchor>
    <xdr:from>
      <xdr:col>17</xdr:col>
      <xdr:colOff>542925</xdr:colOff>
      <xdr:row>732</xdr:row>
      <xdr:rowOff>38100</xdr:rowOff>
    </xdr:from>
    <xdr:to>
      <xdr:col>19</xdr:col>
      <xdr:colOff>190500</xdr:colOff>
      <xdr:row>734</xdr:row>
      <xdr:rowOff>38100</xdr:rowOff>
    </xdr:to>
    <xdr:cxnSp macro="">
      <xdr:nvCxnSpPr>
        <xdr:cNvPr id="84" name="Suora nuoliyhdysviiva 83">
          <a:extLst>
            <a:ext uri="{FF2B5EF4-FFF2-40B4-BE49-F238E27FC236}">
              <a16:creationId xmlns:a16="http://schemas.microsoft.com/office/drawing/2014/main" id="{11842AE1-A72C-4DD2-843D-5CB47715BFEF}"/>
            </a:ext>
          </a:extLst>
        </xdr:cNvPr>
        <xdr:cNvCxnSpPr/>
      </xdr:nvCxnSpPr>
      <xdr:spPr>
        <a:xfrm flipV="1">
          <a:off x="10906125" y="158581725"/>
          <a:ext cx="866775" cy="381000"/>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756</xdr:row>
      <xdr:rowOff>66675</xdr:rowOff>
    </xdr:from>
    <xdr:to>
      <xdr:col>9</xdr:col>
      <xdr:colOff>400872</xdr:colOff>
      <xdr:row>765</xdr:row>
      <xdr:rowOff>152651</xdr:rowOff>
    </xdr:to>
    <xdr:pic>
      <xdr:nvPicPr>
        <xdr:cNvPr id="86" name="Kuva 85">
          <a:extLst>
            <a:ext uri="{FF2B5EF4-FFF2-40B4-BE49-F238E27FC236}">
              <a16:creationId xmlns:a16="http://schemas.microsoft.com/office/drawing/2014/main" id="{42EBFA87-0933-A841-BDE4-5438124B3838}"/>
            </a:ext>
          </a:extLst>
        </xdr:cNvPr>
        <xdr:cNvPicPr>
          <a:picLocks noChangeAspect="1"/>
        </xdr:cNvPicPr>
      </xdr:nvPicPr>
      <xdr:blipFill>
        <a:blip xmlns:r="http://schemas.openxmlformats.org/officeDocument/2006/relationships" r:embed="rId19"/>
        <a:stretch>
          <a:fillRect/>
        </a:stretch>
      </xdr:blipFill>
      <xdr:spPr>
        <a:xfrm>
          <a:off x="0" y="163229925"/>
          <a:ext cx="5887272" cy="1800476"/>
        </a:xfrm>
        <a:prstGeom prst="rect">
          <a:avLst/>
        </a:prstGeom>
      </xdr:spPr>
    </xdr:pic>
    <xdr:clientData/>
  </xdr:twoCellAnchor>
  <xdr:twoCellAnchor editAs="oneCell">
    <xdr:from>
      <xdr:col>0</xdr:col>
      <xdr:colOff>0</xdr:colOff>
      <xdr:row>772</xdr:row>
      <xdr:rowOff>114300</xdr:rowOff>
    </xdr:from>
    <xdr:to>
      <xdr:col>5</xdr:col>
      <xdr:colOff>572005</xdr:colOff>
      <xdr:row>781</xdr:row>
      <xdr:rowOff>133592</xdr:rowOff>
    </xdr:to>
    <xdr:pic>
      <xdr:nvPicPr>
        <xdr:cNvPr id="87" name="Kuva 86">
          <a:extLst>
            <a:ext uri="{FF2B5EF4-FFF2-40B4-BE49-F238E27FC236}">
              <a16:creationId xmlns:a16="http://schemas.microsoft.com/office/drawing/2014/main" id="{296680F2-C8E3-337D-BD99-703A15CB3182}"/>
            </a:ext>
          </a:extLst>
        </xdr:cNvPr>
        <xdr:cNvPicPr>
          <a:picLocks noChangeAspect="1"/>
        </xdr:cNvPicPr>
      </xdr:nvPicPr>
      <xdr:blipFill>
        <a:blip xmlns:r="http://schemas.openxmlformats.org/officeDocument/2006/relationships" r:embed="rId20"/>
        <a:stretch>
          <a:fillRect/>
        </a:stretch>
      </xdr:blipFill>
      <xdr:spPr>
        <a:xfrm>
          <a:off x="0" y="166373175"/>
          <a:ext cx="3620005" cy="1733792"/>
        </a:xfrm>
        <a:prstGeom prst="rect">
          <a:avLst/>
        </a:prstGeom>
      </xdr:spPr>
    </xdr:pic>
    <xdr:clientData/>
  </xdr:twoCellAnchor>
  <xdr:twoCellAnchor editAs="oneCell">
    <xdr:from>
      <xdr:col>0</xdr:col>
      <xdr:colOff>0</xdr:colOff>
      <xdr:row>788</xdr:row>
      <xdr:rowOff>76200</xdr:rowOff>
    </xdr:from>
    <xdr:to>
      <xdr:col>17</xdr:col>
      <xdr:colOff>66675</xdr:colOff>
      <xdr:row>816</xdr:row>
      <xdr:rowOff>114300</xdr:rowOff>
    </xdr:to>
    <xdr:pic>
      <xdr:nvPicPr>
        <xdr:cNvPr id="89" name="Kuva 88">
          <a:extLst>
            <a:ext uri="{FF2B5EF4-FFF2-40B4-BE49-F238E27FC236}">
              <a16:creationId xmlns:a16="http://schemas.microsoft.com/office/drawing/2014/main" id="{17B0295E-2988-350C-3826-5C9B7C065BC5}"/>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r="41451" b="46388"/>
        <a:stretch>
          <a:fillRect/>
        </a:stretch>
      </xdr:blipFill>
      <xdr:spPr>
        <a:xfrm>
          <a:off x="0" y="169383075"/>
          <a:ext cx="10429875" cy="5372100"/>
        </a:xfrm>
        <a:prstGeom prst="rect">
          <a:avLst/>
        </a:prstGeom>
      </xdr:spPr>
    </xdr:pic>
    <xdr:clientData/>
  </xdr:twoCellAnchor>
  <xdr:twoCellAnchor>
    <xdr:from>
      <xdr:col>13</xdr:col>
      <xdr:colOff>161925</xdr:colOff>
      <xdr:row>802</xdr:row>
      <xdr:rowOff>142875</xdr:rowOff>
    </xdr:from>
    <xdr:to>
      <xdr:col>14</xdr:col>
      <xdr:colOff>419100</xdr:colOff>
      <xdr:row>804</xdr:row>
      <xdr:rowOff>142875</xdr:rowOff>
    </xdr:to>
    <xdr:cxnSp macro="">
      <xdr:nvCxnSpPr>
        <xdr:cNvPr id="90" name="Suora nuoliyhdysviiva 89">
          <a:extLst>
            <a:ext uri="{FF2B5EF4-FFF2-40B4-BE49-F238E27FC236}">
              <a16:creationId xmlns:a16="http://schemas.microsoft.com/office/drawing/2014/main" id="{20258278-1F97-4E6E-9378-A7586CA4DCCE}"/>
            </a:ext>
          </a:extLst>
        </xdr:cNvPr>
        <xdr:cNvCxnSpPr/>
      </xdr:nvCxnSpPr>
      <xdr:spPr>
        <a:xfrm flipV="1">
          <a:off x="8086725" y="172116750"/>
          <a:ext cx="866775" cy="381000"/>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822</xdr:row>
      <xdr:rowOff>123825</xdr:rowOff>
    </xdr:from>
    <xdr:to>
      <xdr:col>9</xdr:col>
      <xdr:colOff>115082</xdr:colOff>
      <xdr:row>852</xdr:row>
      <xdr:rowOff>29359</xdr:rowOff>
    </xdr:to>
    <xdr:pic>
      <xdr:nvPicPr>
        <xdr:cNvPr id="97" name="Kuva 96">
          <a:extLst>
            <a:ext uri="{FF2B5EF4-FFF2-40B4-BE49-F238E27FC236}">
              <a16:creationId xmlns:a16="http://schemas.microsoft.com/office/drawing/2014/main" id="{D8338248-E4B1-3A40-7969-D38405BA0C99}"/>
            </a:ext>
          </a:extLst>
        </xdr:cNvPr>
        <xdr:cNvPicPr>
          <a:picLocks noChangeAspect="1"/>
        </xdr:cNvPicPr>
      </xdr:nvPicPr>
      <xdr:blipFill>
        <a:blip xmlns:r="http://schemas.openxmlformats.org/officeDocument/2006/relationships" r:embed="rId22"/>
        <a:stretch>
          <a:fillRect/>
        </a:stretch>
      </xdr:blipFill>
      <xdr:spPr>
        <a:xfrm>
          <a:off x="0" y="176002950"/>
          <a:ext cx="5601482" cy="5620534"/>
        </a:xfrm>
        <a:prstGeom prst="rect">
          <a:avLst/>
        </a:prstGeom>
      </xdr:spPr>
    </xdr:pic>
    <xdr:clientData/>
  </xdr:twoCellAnchor>
  <xdr:twoCellAnchor>
    <xdr:from>
      <xdr:col>7</xdr:col>
      <xdr:colOff>152400</xdr:colOff>
      <xdr:row>824</xdr:row>
      <xdr:rowOff>47625</xdr:rowOff>
    </xdr:from>
    <xdr:to>
      <xdr:col>8</xdr:col>
      <xdr:colOff>409575</xdr:colOff>
      <xdr:row>826</xdr:row>
      <xdr:rowOff>47625</xdr:rowOff>
    </xdr:to>
    <xdr:cxnSp macro="">
      <xdr:nvCxnSpPr>
        <xdr:cNvPr id="92" name="Suora nuoliyhdysviiva 91">
          <a:extLst>
            <a:ext uri="{FF2B5EF4-FFF2-40B4-BE49-F238E27FC236}">
              <a16:creationId xmlns:a16="http://schemas.microsoft.com/office/drawing/2014/main" id="{2B01B1FF-7133-4D69-A979-6811BE814500}"/>
            </a:ext>
          </a:extLst>
        </xdr:cNvPr>
        <xdr:cNvCxnSpPr/>
      </xdr:nvCxnSpPr>
      <xdr:spPr>
        <a:xfrm flipV="1">
          <a:off x="4419600" y="176307750"/>
          <a:ext cx="866775" cy="381000"/>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0</xdr:colOff>
      <xdr:row>857</xdr:row>
      <xdr:rowOff>104775</xdr:rowOff>
    </xdr:from>
    <xdr:to>
      <xdr:col>4</xdr:col>
      <xdr:colOff>371867</xdr:colOff>
      <xdr:row>877</xdr:row>
      <xdr:rowOff>86261</xdr:rowOff>
    </xdr:to>
    <xdr:pic>
      <xdr:nvPicPr>
        <xdr:cNvPr id="98" name="Kuva 97">
          <a:extLst>
            <a:ext uri="{FF2B5EF4-FFF2-40B4-BE49-F238E27FC236}">
              <a16:creationId xmlns:a16="http://schemas.microsoft.com/office/drawing/2014/main" id="{4859E22E-DE7E-564B-47BB-CBF0DAF0CDD4}"/>
            </a:ext>
          </a:extLst>
        </xdr:cNvPr>
        <xdr:cNvPicPr>
          <a:picLocks noChangeAspect="1"/>
        </xdr:cNvPicPr>
      </xdr:nvPicPr>
      <xdr:blipFill>
        <a:blip xmlns:r="http://schemas.openxmlformats.org/officeDocument/2006/relationships" r:embed="rId23"/>
        <a:stretch>
          <a:fillRect/>
        </a:stretch>
      </xdr:blipFill>
      <xdr:spPr>
        <a:xfrm>
          <a:off x="0" y="182699025"/>
          <a:ext cx="2810267" cy="3839111"/>
        </a:xfrm>
        <a:prstGeom prst="rect">
          <a:avLst/>
        </a:prstGeom>
      </xdr:spPr>
    </xdr:pic>
    <xdr:clientData/>
  </xdr:twoCellAnchor>
  <xdr:twoCellAnchor>
    <xdr:from>
      <xdr:col>0</xdr:col>
      <xdr:colOff>266700</xdr:colOff>
      <xdr:row>868</xdr:row>
      <xdr:rowOff>19050</xdr:rowOff>
    </xdr:from>
    <xdr:to>
      <xdr:col>1</xdr:col>
      <xdr:colOff>114300</xdr:colOff>
      <xdr:row>869</xdr:row>
      <xdr:rowOff>123825</xdr:rowOff>
    </xdr:to>
    <xdr:cxnSp macro="">
      <xdr:nvCxnSpPr>
        <xdr:cNvPr id="95" name="Suora nuoliyhdysviiva 94">
          <a:extLst>
            <a:ext uri="{FF2B5EF4-FFF2-40B4-BE49-F238E27FC236}">
              <a16:creationId xmlns:a16="http://schemas.microsoft.com/office/drawing/2014/main" id="{817969A3-9245-4ACF-8690-C2E43BB3A030}"/>
            </a:ext>
          </a:extLst>
        </xdr:cNvPr>
        <xdr:cNvCxnSpPr/>
      </xdr:nvCxnSpPr>
      <xdr:spPr>
        <a:xfrm flipV="1">
          <a:off x="266700" y="184708800"/>
          <a:ext cx="457200" cy="295275"/>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19050</xdr:colOff>
      <xdr:row>1080</xdr:row>
      <xdr:rowOff>0</xdr:rowOff>
    </xdr:from>
    <xdr:to>
      <xdr:col>20</xdr:col>
      <xdr:colOff>342900</xdr:colOff>
      <xdr:row>1096</xdr:row>
      <xdr:rowOff>133350</xdr:rowOff>
    </xdr:to>
    <xdr:sp macro="" textlink="">
      <xdr:nvSpPr>
        <xdr:cNvPr id="3" name="TextBox 1">
          <a:extLst>
            <a:ext uri="{FF2B5EF4-FFF2-40B4-BE49-F238E27FC236}">
              <a16:creationId xmlns:a16="http://schemas.microsoft.com/office/drawing/2014/main" id="{6582143F-CF9E-45D7-9B44-1D1FAC468C3B}"/>
            </a:ext>
          </a:extLst>
        </xdr:cNvPr>
        <xdr:cNvSpPr txBox="1"/>
      </xdr:nvSpPr>
      <xdr:spPr>
        <a:xfrm>
          <a:off x="628650" y="203215875"/>
          <a:ext cx="11906250" cy="3181350"/>
        </a:xfrm>
        <a:prstGeom prst="rect">
          <a:avLst/>
        </a:prstGeom>
        <a:solidFill>
          <a:schemeClr val="bg2">
            <a:lumMod val="25000"/>
          </a:schemeClr>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600" b="0" i="0" baseline="0">
              <a:solidFill>
                <a:schemeClr val="bg1"/>
              </a:solidFill>
              <a:effectLst/>
              <a:latin typeface="Aptos Narrow" panose="020B0004020202020204" pitchFamily="34" charset="0"/>
              <a:ea typeface="+mn-ea"/>
              <a:cs typeface="+mn-cs"/>
            </a:rPr>
            <a:t>Erinomaista työtä! Olet saattanut DigiKasvu Oy:n budjetointiprojektin menestyksekkäästi maaliin.</a:t>
          </a:r>
        </a:p>
        <a:p>
          <a:endParaRPr lang="en-US" sz="1600" b="0" i="0" baseline="0">
            <a:solidFill>
              <a:schemeClr val="bg1"/>
            </a:solidFill>
            <a:effectLst/>
            <a:latin typeface="Aptos Narrow" panose="020B0004020202020204" pitchFamily="34" charset="0"/>
            <a:ea typeface="+mn-ea"/>
            <a:cs typeface="+mn-cs"/>
          </a:endParaRPr>
        </a:p>
        <a:p>
          <a:r>
            <a:rPr lang="en-US" sz="1600" b="0" i="0" baseline="0">
              <a:solidFill>
                <a:schemeClr val="bg1"/>
              </a:solidFill>
              <a:effectLst/>
              <a:latin typeface="Aptos Narrow" panose="020B0004020202020204" pitchFamily="34" charset="0"/>
              <a:ea typeface="+mn-ea"/>
              <a:cs typeface="+mn-cs"/>
            </a:rPr>
            <a:t>Toimitusjohtaja on erittäin vaikuttunut paitsi huolellisesta lopputuloksesta, myös ammattimaisesta tavastasi lähestyä ongelmaa. Erityisen arvokasta oli analyysisi, jossa tunnistit molempien työkalujen (Netvisor ja Excel) vahvuudet.</a:t>
          </a:r>
        </a:p>
        <a:p>
          <a:endParaRPr lang="en-US" sz="1600" b="0" i="0" baseline="0">
            <a:solidFill>
              <a:schemeClr val="bg1"/>
            </a:solidFill>
            <a:effectLst/>
            <a:latin typeface="Aptos Narrow" panose="020B0004020202020204" pitchFamily="34" charset="0"/>
            <a:ea typeface="+mn-ea"/>
            <a:cs typeface="+mn-cs"/>
          </a:endParaRPr>
        </a:p>
        <a:p>
          <a:r>
            <a:rPr lang="en-US" sz="1600" b="0" i="0" baseline="0">
              <a:solidFill>
                <a:schemeClr val="bg1"/>
              </a:solidFill>
              <a:effectLst/>
              <a:latin typeface="Aptos Narrow" panose="020B0004020202020204" pitchFamily="34" charset="0"/>
              <a:ea typeface="+mn-ea"/>
              <a:cs typeface="+mn-cs"/>
            </a:rPr>
            <a:t>Tämä on osoittanut, että ymmärrät laajempia liiketoimintaprosesseja ja niiden kehittämistä.</a:t>
          </a:r>
        </a:p>
        <a:p>
          <a:endParaRPr lang="en-US" sz="1600" b="0" i="0" baseline="0">
            <a:solidFill>
              <a:schemeClr val="bg1"/>
            </a:solidFill>
            <a:effectLst/>
            <a:latin typeface="Aptos Narrow" panose="020B0004020202020204" pitchFamily="34" charset="0"/>
            <a:ea typeface="+mn-ea"/>
            <a:cs typeface="+mn-cs"/>
          </a:endParaRPr>
        </a:p>
        <a:p>
          <a:r>
            <a:rPr lang="en-US" sz="1600" b="0" i="0" baseline="0">
              <a:solidFill>
                <a:schemeClr val="bg1"/>
              </a:solidFill>
              <a:effectLst/>
              <a:latin typeface="Aptos Narrow" panose="020B0004020202020204" pitchFamily="34" charset="0"/>
              <a:ea typeface="+mn-ea"/>
              <a:cs typeface="+mn-cs"/>
            </a:rPr>
            <a:t>DigiKasvu Oy:n menestys perustuu jatkuvaan kehitykseen, ja toimitusjohtaja näkee sinussa juuri sitä potentiaalia, jota yritys tarvitsee. Hän onkin jo pohtinut seuraavaa talouhallinnon modernisointihanketta ja hän toivoisi sinun jatkavan tiimissä tämän projektin vetäjänä.</a:t>
          </a:r>
        </a:p>
        <a:p>
          <a:endParaRPr lang="en-US" sz="1600" b="0" i="0" baseline="0">
            <a:solidFill>
              <a:schemeClr val="bg1"/>
            </a:solidFill>
            <a:effectLst/>
            <a:latin typeface="Aptos Narrow" panose="020B0004020202020204" pitchFamily="34" charset="0"/>
            <a:ea typeface="+mn-ea"/>
            <a:cs typeface="+mn-cs"/>
          </a:endParaRPr>
        </a:p>
        <a:p>
          <a:r>
            <a:rPr lang="en-US" sz="1600" b="0" i="0" baseline="0">
              <a:solidFill>
                <a:schemeClr val="bg1"/>
              </a:solidFill>
              <a:effectLst/>
              <a:latin typeface="Aptos Narrow" panose="020B0004020202020204" pitchFamily="34" charset="0"/>
              <a:ea typeface="+mn-ea"/>
              <a:cs typeface="+mn-cs"/>
            </a:rPr>
            <a:t>Olet osoittanut olevasi tulevaisuuden taloushallinnon ammattilainen.</a:t>
          </a:r>
        </a:p>
      </xdr:txBody>
    </xdr:sp>
    <xdr:clientData/>
  </xdr:twoCellAnchor>
  <xdr:twoCellAnchor>
    <xdr:from>
      <xdr:col>8</xdr:col>
      <xdr:colOff>476250</xdr:colOff>
      <xdr:row>308</xdr:row>
      <xdr:rowOff>152400</xdr:rowOff>
    </xdr:from>
    <xdr:to>
      <xdr:col>17</xdr:col>
      <xdr:colOff>95250</xdr:colOff>
      <xdr:row>317</xdr:row>
      <xdr:rowOff>152400</xdr:rowOff>
    </xdr:to>
    <xdr:sp macro="" textlink="">
      <xdr:nvSpPr>
        <xdr:cNvPr id="4" name="Tekstiruutu 3">
          <a:extLst>
            <a:ext uri="{FF2B5EF4-FFF2-40B4-BE49-F238E27FC236}">
              <a16:creationId xmlns:a16="http://schemas.microsoft.com/office/drawing/2014/main" id="{A23A0BF6-AF16-B405-ABE2-B1DB7D49AACE}"/>
            </a:ext>
          </a:extLst>
        </xdr:cNvPr>
        <xdr:cNvSpPr txBox="1"/>
      </xdr:nvSpPr>
      <xdr:spPr>
        <a:xfrm>
          <a:off x="5353050" y="59302650"/>
          <a:ext cx="5105400" cy="17145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2800"/>
            <a:t>💡</a:t>
          </a:r>
          <a:r>
            <a:rPr lang="en-US" sz="1400"/>
            <a:t>HUOM! </a:t>
          </a:r>
          <a:r>
            <a:rPr lang="en-US" sz="1400" baseline="0"/>
            <a:t>Tämän Case tehtävän puitteissa vuoden 2025 toteuman luvut tulee manuaalisesti syöttää järjestelmään. Oikeassa elämässä vuoden 2025 toteutuneita lukuja ei tarvitse erikseen syöttää Netvisoriin, sillä luvut saadaan suoraan järjestelmän kirjanpidosta. Oikeassa elämässä Netvisor budjetointi on siis hieman vaivattomampaa.</a:t>
          </a:r>
          <a:endParaRPr lang="en-FI" sz="1400"/>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7" name="Tekstiruutu 6">
          <a:extLst>
            <a:ext uri="{FF2B5EF4-FFF2-40B4-BE49-F238E27FC236}">
              <a16:creationId xmlns:a16="http://schemas.microsoft.com/office/drawing/2014/main" id="{AB513C50-C664-D78E-663D-CBBEFC95214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X6A0T</a:t>
          </a:r>
          <a:endParaRPr lang="en-FI" sz="100">
            <a:latin typeface="ZWAdobeF" pitchFamily="2" charset="0"/>
          </a:endParaRPr>
        </a:p>
      </xdr:txBody>
    </xdr:sp>
    <xdr:clientData/>
  </xdr:twoCellAnchor>
  <xdr:twoCellAnchor>
    <xdr:from>
      <xdr:col>0</xdr:col>
      <xdr:colOff>3175</xdr:colOff>
      <xdr:row>369</xdr:row>
      <xdr:rowOff>3175</xdr:rowOff>
    </xdr:from>
    <xdr:to>
      <xdr:col>0</xdr:col>
      <xdr:colOff>66675</xdr:colOff>
      <xdr:row>369</xdr:row>
      <xdr:rowOff>105767</xdr:rowOff>
    </xdr:to>
    <xdr:sp macro="" textlink="">
      <xdr:nvSpPr>
        <xdr:cNvPr id="8" name="Tekstiruutu 7">
          <a:extLst>
            <a:ext uri="{FF2B5EF4-FFF2-40B4-BE49-F238E27FC236}">
              <a16:creationId xmlns:a16="http://schemas.microsoft.com/office/drawing/2014/main" id="{94FC6D4E-5BE4-872C-266D-9212CFDA0483}"/>
            </a:ext>
          </a:extLst>
        </xdr:cNvPr>
        <xdr:cNvSpPr txBox="1"/>
      </xdr:nvSpPr>
      <xdr:spPr>
        <a:xfrm>
          <a:off x="3175" y="822515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X6A1T</a:t>
          </a:r>
          <a:endParaRPr lang="en-FI" sz="100">
            <a:latin typeface="ZWAdobeF" pitchFamily="2" charset="0"/>
          </a:endParaRPr>
        </a:p>
      </xdr:txBody>
    </xdr:sp>
    <xdr:clientData/>
  </xdr:twoCellAnchor>
  <xdr:twoCellAnchor>
    <xdr:from>
      <xdr:col>0</xdr:col>
      <xdr:colOff>3175</xdr:colOff>
      <xdr:row>604</xdr:row>
      <xdr:rowOff>3175</xdr:rowOff>
    </xdr:from>
    <xdr:to>
      <xdr:col>0</xdr:col>
      <xdr:colOff>66675</xdr:colOff>
      <xdr:row>604</xdr:row>
      <xdr:rowOff>105767</xdr:rowOff>
    </xdr:to>
    <xdr:sp macro="" textlink="">
      <xdr:nvSpPr>
        <xdr:cNvPr id="9" name="Tekstiruutu 8">
          <a:extLst>
            <a:ext uri="{FF2B5EF4-FFF2-40B4-BE49-F238E27FC236}">
              <a16:creationId xmlns:a16="http://schemas.microsoft.com/office/drawing/2014/main" id="{DB003ED0-C4A4-8A9F-FE6A-CFDCB19F13E6}"/>
            </a:ext>
          </a:extLst>
        </xdr:cNvPr>
        <xdr:cNvSpPr txBox="1"/>
      </xdr:nvSpPr>
      <xdr:spPr>
        <a:xfrm>
          <a:off x="3175" y="1340675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X6A2T</a:t>
          </a:r>
          <a:endParaRPr lang="en-FI" sz="100">
            <a:latin typeface="ZWAdobeF" pitchFamily="2" charset="0"/>
          </a:endParaRPr>
        </a:p>
      </xdr:txBody>
    </xdr:sp>
    <xdr:clientData/>
  </xdr:twoCellAnchor>
  <xdr:twoCellAnchor>
    <xdr:from>
      <xdr:col>0</xdr:col>
      <xdr:colOff>3175</xdr:colOff>
      <xdr:row>1156</xdr:row>
      <xdr:rowOff>3175</xdr:rowOff>
    </xdr:from>
    <xdr:to>
      <xdr:col>0</xdr:col>
      <xdr:colOff>66675</xdr:colOff>
      <xdr:row>1156</xdr:row>
      <xdr:rowOff>105767</xdr:rowOff>
    </xdr:to>
    <xdr:sp macro="" textlink="">
      <xdr:nvSpPr>
        <xdr:cNvPr id="11" name="Tekstiruutu 10">
          <a:extLst>
            <a:ext uri="{FF2B5EF4-FFF2-40B4-BE49-F238E27FC236}">
              <a16:creationId xmlns:a16="http://schemas.microsoft.com/office/drawing/2014/main" id="{7694C607-FB7E-25C7-FACF-95B7250BE547}"/>
            </a:ext>
          </a:extLst>
        </xdr:cNvPr>
        <xdr:cNvSpPr txBox="1"/>
      </xdr:nvSpPr>
      <xdr:spPr>
        <a:xfrm>
          <a:off x="3175" y="22081172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X6A3T</a:t>
          </a:r>
          <a:endParaRPr lang="en-FI" sz="100">
            <a:latin typeface="ZWAdobeF" pitchFamily="2" charset="0"/>
          </a:endParaRPr>
        </a:p>
      </xdr:txBody>
    </xdr:sp>
    <xdr:clientData/>
  </xdr:twoCellAnchor>
  <xdr:twoCellAnchor>
    <xdr:from>
      <xdr:col>1</xdr:col>
      <xdr:colOff>47625</xdr:colOff>
      <xdr:row>1054</xdr:row>
      <xdr:rowOff>114299</xdr:rowOff>
    </xdr:from>
    <xdr:to>
      <xdr:col>5</xdr:col>
      <xdr:colOff>66675</xdr:colOff>
      <xdr:row>1060</xdr:row>
      <xdr:rowOff>47624</xdr:rowOff>
    </xdr:to>
    <xdr:sp macro="" textlink="">
      <xdr:nvSpPr>
        <xdr:cNvPr id="12" name="Suorakulmio 11">
          <a:hlinkClick xmlns:r="http://schemas.openxmlformats.org/officeDocument/2006/relationships" r:id="rId24"/>
          <a:extLst>
            <a:ext uri="{FF2B5EF4-FFF2-40B4-BE49-F238E27FC236}">
              <a16:creationId xmlns:a16="http://schemas.microsoft.com/office/drawing/2014/main" id="{B1760919-6C72-461C-BDE1-E989C8F75E76}"/>
            </a:ext>
          </a:extLst>
        </xdr:cNvPr>
        <xdr:cNvSpPr/>
      </xdr:nvSpPr>
      <xdr:spPr>
        <a:xfrm>
          <a:off x="657225" y="202377674"/>
          <a:ext cx="2457450" cy="1076325"/>
        </a:xfrm>
        <a:prstGeom prst="rect">
          <a:avLst/>
        </a:prstGeom>
        <a:solidFill>
          <a:srgbClr val="FF6DC0"/>
        </a:solidFill>
        <a:ln>
          <a:solidFill>
            <a:schemeClr val="bg1"/>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2400">
              <a:solidFill>
                <a:sysClr val="windowText" lastClr="000000"/>
              </a:solidFill>
            </a:rPr>
            <a:t>Klikkaa tästä kun vaihe 25 on valmis</a:t>
          </a:r>
          <a:endParaRPr lang="en-FI" sz="2400">
            <a:solidFill>
              <a:sysClr val="windowText" lastClr="000000"/>
            </a:solidFill>
          </a:endParaRPr>
        </a:p>
      </xdr:txBody>
    </xdr:sp>
    <xdr:clientData/>
  </xdr:twoCellAnchor>
  <xdr:twoCellAnchor>
    <xdr:from>
      <xdr:col>5</xdr:col>
      <xdr:colOff>514350</xdr:colOff>
      <xdr:row>276</xdr:row>
      <xdr:rowOff>57150</xdr:rowOff>
    </xdr:from>
    <xdr:to>
      <xdr:col>7</xdr:col>
      <xdr:colOff>419100</xdr:colOff>
      <xdr:row>277</xdr:row>
      <xdr:rowOff>123825</xdr:rowOff>
    </xdr:to>
    <xdr:cxnSp macro="">
      <xdr:nvCxnSpPr>
        <xdr:cNvPr id="13" name="Suora nuoliyhdysviiva 12">
          <a:extLst>
            <a:ext uri="{FF2B5EF4-FFF2-40B4-BE49-F238E27FC236}">
              <a16:creationId xmlns:a16="http://schemas.microsoft.com/office/drawing/2014/main" id="{66D88049-287B-4EB1-BD3E-82F91F3A8EC7}"/>
            </a:ext>
          </a:extLst>
        </xdr:cNvPr>
        <xdr:cNvCxnSpPr/>
      </xdr:nvCxnSpPr>
      <xdr:spPr>
        <a:xfrm flipH="1">
          <a:off x="3562350" y="53016150"/>
          <a:ext cx="1123950" cy="257175"/>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776</xdr:row>
      <xdr:rowOff>9525</xdr:rowOff>
    </xdr:from>
    <xdr:to>
      <xdr:col>6</xdr:col>
      <xdr:colOff>504825</xdr:colOff>
      <xdr:row>778</xdr:row>
      <xdr:rowOff>171450</xdr:rowOff>
    </xdr:to>
    <xdr:cxnSp macro="">
      <xdr:nvCxnSpPr>
        <xdr:cNvPr id="15" name="Suora nuoliyhdysviiva 14">
          <a:extLst>
            <a:ext uri="{FF2B5EF4-FFF2-40B4-BE49-F238E27FC236}">
              <a16:creationId xmlns:a16="http://schemas.microsoft.com/office/drawing/2014/main" id="{B3FFAAC5-52A8-4961-97C4-B6862F4CC753}"/>
            </a:ext>
          </a:extLst>
        </xdr:cNvPr>
        <xdr:cNvCxnSpPr/>
      </xdr:nvCxnSpPr>
      <xdr:spPr>
        <a:xfrm flipH="1">
          <a:off x="3200400" y="148932900"/>
          <a:ext cx="962025" cy="542925"/>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47625</xdr:colOff>
      <xdr:row>880</xdr:row>
      <xdr:rowOff>95250</xdr:rowOff>
    </xdr:from>
    <xdr:to>
      <xdr:col>5</xdr:col>
      <xdr:colOff>438545</xdr:colOff>
      <xdr:row>900</xdr:row>
      <xdr:rowOff>95782</xdr:rowOff>
    </xdr:to>
    <xdr:pic>
      <xdr:nvPicPr>
        <xdr:cNvPr id="21" name="Kuva 20">
          <a:extLst>
            <a:ext uri="{FF2B5EF4-FFF2-40B4-BE49-F238E27FC236}">
              <a16:creationId xmlns:a16="http://schemas.microsoft.com/office/drawing/2014/main" id="{8D1F8CD3-93E3-2ACC-377E-A3ADC8A379BF}"/>
            </a:ext>
          </a:extLst>
        </xdr:cNvPr>
        <xdr:cNvPicPr>
          <a:picLocks noChangeAspect="1"/>
        </xdr:cNvPicPr>
      </xdr:nvPicPr>
      <xdr:blipFill>
        <a:blip xmlns:r="http://schemas.openxmlformats.org/officeDocument/2006/relationships" r:embed="rId25"/>
        <a:stretch>
          <a:fillRect/>
        </a:stretch>
      </xdr:blipFill>
      <xdr:spPr>
        <a:xfrm>
          <a:off x="657225" y="169021125"/>
          <a:ext cx="2829320" cy="3810532"/>
        </a:xfrm>
        <a:prstGeom prst="rect">
          <a:avLst/>
        </a:prstGeom>
      </xdr:spPr>
    </xdr:pic>
    <xdr:clientData/>
  </xdr:twoCellAnchor>
  <xdr:twoCellAnchor>
    <xdr:from>
      <xdr:col>5</xdr:col>
      <xdr:colOff>142875</xdr:colOff>
      <xdr:row>892</xdr:row>
      <xdr:rowOff>133350</xdr:rowOff>
    </xdr:from>
    <xdr:to>
      <xdr:col>6</xdr:col>
      <xdr:colOff>504825</xdr:colOff>
      <xdr:row>892</xdr:row>
      <xdr:rowOff>152400</xdr:rowOff>
    </xdr:to>
    <xdr:cxnSp macro="">
      <xdr:nvCxnSpPr>
        <xdr:cNvPr id="23" name="Suora nuoliyhdysviiva 22">
          <a:extLst>
            <a:ext uri="{FF2B5EF4-FFF2-40B4-BE49-F238E27FC236}">
              <a16:creationId xmlns:a16="http://schemas.microsoft.com/office/drawing/2014/main" id="{C84A5550-5D3B-47E9-AAD6-21C4D5ADA769}"/>
            </a:ext>
          </a:extLst>
        </xdr:cNvPr>
        <xdr:cNvCxnSpPr/>
      </xdr:nvCxnSpPr>
      <xdr:spPr>
        <a:xfrm flipH="1">
          <a:off x="3190875" y="171345225"/>
          <a:ext cx="971550" cy="19050"/>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28575</xdr:colOff>
      <xdr:row>902</xdr:row>
      <xdr:rowOff>142875</xdr:rowOff>
    </xdr:from>
    <xdr:to>
      <xdr:col>11</xdr:col>
      <xdr:colOff>77057</xdr:colOff>
      <xdr:row>922</xdr:row>
      <xdr:rowOff>105301</xdr:rowOff>
    </xdr:to>
    <xdr:pic>
      <xdr:nvPicPr>
        <xdr:cNvPr id="27" name="Kuva 26">
          <a:extLst>
            <a:ext uri="{FF2B5EF4-FFF2-40B4-BE49-F238E27FC236}">
              <a16:creationId xmlns:a16="http://schemas.microsoft.com/office/drawing/2014/main" id="{6F589138-125E-EFD4-1EBE-DD6F838DCC3F}"/>
            </a:ext>
          </a:extLst>
        </xdr:cNvPr>
        <xdr:cNvPicPr>
          <a:picLocks noChangeAspect="1"/>
        </xdr:cNvPicPr>
      </xdr:nvPicPr>
      <xdr:blipFill>
        <a:blip xmlns:r="http://schemas.openxmlformats.org/officeDocument/2006/relationships" r:embed="rId26"/>
        <a:stretch>
          <a:fillRect/>
        </a:stretch>
      </xdr:blipFill>
      <xdr:spPr>
        <a:xfrm>
          <a:off x="638175" y="173259750"/>
          <a:ext cx="6144482" cy="3772426"/>
        </a:xfrm>
        <a:prstGeom prst="rect">
          <a:avLst/>
        </a:prstGeom>
      </xdr:spPr>
    </xdr:pic>
    <xdr:clientData/>
  </xdr:twoCellAnchor>
  <xdr:twoCellAnchor>
    <xdr:from>
      <xdr:col>7</xdr:col>
      <xdr:colOff>114300</xdr:colOff>
      <xdr:row>920</xdr:row>
      <xdr:rowOff>38100</xdr:rowOff>
    </xdr:from>
    <xdr:to>
      <xdr:col>8</xdr:col>
      <xdr:colOff>561975</xdr:colOff>
      <xdr:row>920</xdr:row>
      <xdr:rowOff>47625</xdr:rowOff>
    </xdr:to>
    <xdr:cxnSp macro="">
      <xdr:nvCxnSpPr>
        <xdr:cNvPr id="28" name="Suora nuoliyhdysviiva 27">
          <a:extLst>
            <a:ext uri="{FF2B5EF4-FFF2-40B4-BE49-F238E27FC236}">
              <a16:creationId xmlns:a16="http://schemas.microsoft.com/office/drawing/2014/main" id="{2CAF274E-4115-46FC-B16B-8A08C59560A1}"/>
            </a:ext>
          </a:extLst>
        </xdr:cNvPr>
        <xdr:cNvCxnSpPr/>
      </xdr:nvCxnSpPr>
      <xdr:spPr>
        <a:xfrm flipH="1">
          <a:off x="4381500" y="176583975"/>
          <a:ext cx="1057275" cy="9525"/>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38100</xdr:colOff>
      <xdr:row>924</xdr:row>
      <xdr:rowOff>161925</xdr:rowOff>
    </xdr:from>
    <xdr:to>
      <xdr:col>5</xdr:col>
      <xdr:colOff>571915</xdr:colOff>
      <xdr:row>937</xdr:row>
      <xdr:rowOff>76534</xdr:rowOff>
    </xdr:to>
    <xdr:pic>
      <xdr:nvPicPr>
        <xdr:cNvPr id="31" name="Kuva 30">
          <a:extLst>
            <a:ext uri="{FF2B5EF4-FFF2-40B4-BE49-F238E27FC236}">
              <a16:creationId xmlns:a16="http://schemas.microsoft.com/office/drawing/2014/main" id="{633ADD64-0348-C755-CAE1-22BFAEF125A2}"/>
            </a:ext>
          </a:extLst>
        </xdr:cNvPr>
        <xdr:cNvPicPr>
          <a:picLocks noChangeAspect="1"/>
        </xdr:cNvPicPr>
      </xdr:nvPicPr>
      <xdr:blipFill>
        <a:blip xmlns:r="http://schemas.openxmlformats.org/officeDocument/2006/relationships" r:embed="rId27"/>
        <a:stretch>
          <a:fillRect/>
        </a:stretch>
      </xdr:blipFill>
      <xdr:spPr>
        <a:xfrm>
          <a:off x="647700" y="177469800"/>
          <a:ext cx="2972215" cy="2391109"/>
        </a:xfrm>
        <a:prstGeom prst="rect">
          <a:avLst/>
        </a:prstGeom>
      </xdr:spPr>
    </xdr:pic>
    <xdr:clientData/>
  </xdr:twoCellAnchor>
  <xdr:twoCellAnchor editAs="oneCell">
    <xdr:from>
      <xdr:col>1</xdr:col>
      <xdr:colOff>28575</xdr:colOff>
      <xdr:row>939</xdr:row>
      <xdr:rowOff>66675</xdr:rowOff>
    </xdr:from>
    <xdr:to>
      <xdr:col>4</xdr:col>
      <xdr:colOff>152673</xdr:colOff>
      <xdr:row>950</xdr:row>
      <xdr:rowOff>181283</xdr:rowOff>
    </xdr:to>
    <xdr:pic>
      <xdr:nvPicPr>
        <xdr:cNvPr id="33" name="Kuva 32">
          <a:extLst>
            <a:ext uri="{FF2B5EF4-FFF2-40B4-BE49-F238E27FC236}">
              <a16:creationId xmlns:a16="http://schemas.microsoft.com/office/drawing/2014/main" id="{36DDFB7E-3D7B-039D-6C67-F532C436BF90}"/>
            </a:ext>
          </a:extLst>
        </xdr:cNvPr>
        <xdr:cNvPicPr>
          <a:picLocks noChangeAspect="1"/>
        </xdr:cNvPicPr>
      </xdr:nvPicPr>
      <xdr:blipFill>
        <a:blip xmlns:r="http://schemas.openxmlformats.org/officeDocument/2006/relationships" r:embed="rId28"/>
        <a:stretch>
          <a:fillRect/>
        </a:stretch>
      </xdr:blipFill>
      <xdr:spPr>
        <a:xfrm>
          <a:off x="638175" y="180232050"/>
          <a:ext cx="1952898" cy="2210108"/>
        </a:xfrm>
        <a:prstGeom prst="rect">
          <a:avLst/>
        </a:prstGeom>
      </xdr:spPr>
    </xdr:pic>
    <xdr:clientData/>
  </xdr:twoCellAnchor>
  <xdr:twoCellAnchor editAs="oneCell">
    <xdr:from>
      <xdr:col>1</xdr:col>
      <xdr:colOff>28575</xdr:colOff>
      <xdr:row>953</xdr:row>
      <xdr:rowOff>152400</xdr:rowOff>
    </xdr:from>
    <xdr:to>
      <xdr:col>11</xdr:col>
      <xdr:colOff>48479</xdr:colOff>
      <xdr:row>972</xdr:row>
      <xdr:rowOff>76695</xdr:rowOff>
    </xdr:to>
    <xdr:pic>
      <xdr:nvPicPr>
        <xdr:cNvPr id="36" name="Kuva 35">
          <a:extLst>
            <a:ext uri="{FF2B5EF4-FFF2-40B4-BE49-F238E27FC236}">
              <a16:creationId xmlns:a16="http://schemas.microsoft.com/office/drawing/2014/main" id="{70F62AE2-CB00-68AB-23D2-59BD50953FA6}"/>
            </a:ext>
          </a:extLst>
        </xdr:cNvPr>
        <xdr:cNvPicPr>
          <a:picLocks noChangeAspect="1"/>
        </xdr:cNvPicPr>
      </xdr:nvPicPr>
      <xdr:blipFill>
        <a:blip xmlns:r="http://schemas.openxmlformats.org/officeDocument/2006/relationships" r:embed="rId29"/>
        <a:stretch>
          <a:fillRect/>
        </a:stretch>
      </xdr:blipFill>
      <xdr:spPr>
        <a:xfrm>
          <a:off x="638175" y="182984775"/>
          <a:ext cx="6115904" cy="3543795"/>
        </a:xfrm>
        <a:prstGeom prst="rect">
          <a:avLst/>
        </a:prstGeom>
      </xdr:spPr>
    </xdr:pic>
    <xdr:clientData/>
  </xdr:twoCellAnchor>
  <xdr:twoCellAnchor>
    <xdr:from>
      <xdr:col>6</xdr:col>
      <xdr:colOff>552450</xdr:colOff>
      <xdr:row>969</xdr:row>
      <xdr:rowOff>161925</xdr:rowOff>
    </xdr:from>
    <xdr:to>
      <xdr:col>8</xdr:col>
      <xdr:colOff>390525</xdr:colOff>
      <xdr:row>969</xdr:row>
      <xdr:rowOff>171450</xdr:rowOff>
    </xdr:to>
    <xdr:cxnSp macro="">
      <xdr:nvCxnSpPr>
        <xdr:cNvPr id="35" name="Suora nuoliyhdysviiva 34">
          <a:extLst>
            <a:ext uri="{FF2B5EF4-FFF2-40B4-BE49-F238E27FC236}">
              <a16:creationId xmlns:a16="http://schemas.microsoft.com/office/drawing/2014/main" id="{6D93D3F4-11EE-423B-BFAC-9ACB67C3E52B}"/>
            </a:ext>
          </a:extLst>
        </xdr:cNvPr>
        <xdr:cNvCxnSpPr/>
      </xdr:nvCxnSpPr>
      <xdr:spPr>
        <a:xfrm flipH="1">
          <a:off x="4210050" y="186042300"/>
          <a:ext cx="1057275" cy="9525"/>
        </a:xfrm>
        <a:prstGeom prst="straightConnector1">
          <a:avLst/>
        </a:prstGeom>
        <a:ln w="7620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16</xdr:col>
      <xdr:colOff>66675</xdr:colOff>
      <xdr:row>963</xdr:row>
      <xdr:rowOff>95250</xdr:rowOff>
    </xdr:from>
    <xdr:to>
      <xdr:col>25</xdr:col>
      <xdr:colOff>486599</xdr:colOff>
      <xdr:row>971</xdr:row>
      <xdr:rowOff>143094</xdr:rowOff>
    </xdr:to>
    <xdr:pic>
      <xdr:nvPicPr>
        <xdr:cNvPr id="37" name="Kuva 36">
          <a:extLst>
            <a:ext uri="{FF2B5EF4-FFF2-40B4-BE49-F238E27FC236}">
              <a16:creationId xmlns:a16="http://schemas.microsoft.com/office/drawing/2014/main" id="{6438F84A-98B0-AD77-63AB-60E571DA015D}"/>
            </a:ext>
          </a:extLst>
        </xdr:cNvPr>
        <xdr:cNvPicPr>
          <a:picLocks noChangeAspect="1"/>
        </xdr:cNvPicPr>
      </xdr:nvPicPr>
      <xdr:blipFill>
        <a:blip xmlns:r="http://schemas.openxmlformats.org/officeDocument/2006/relationships" r:embed="rId30"/>
        <a:stretch>
          <a:fillRect/>
        </a:stretch>
      </xdr:blipFill>
      <xdr:spPr>
        <a:xfrm>
          <a:off x="9820275" y="184832625"/>
          <a:ext cx="5906324" cy="1571844"/>
        </a:xfrm>
        <a:prstGeom prst="rect">
          <a:avLst/>
        </a:prstGeom>
      </xdr:spPr>
    </xdr:pic>
    <xdr:clientData/>
  </xdr:twoCellAnchor>
  <xdr:twoCellAnchor editAs="oneCell">
    <xdr:from>
      <xdr:col>1</xdr:col>
      <xdr:colOff>47625</xdr:colOff>
      <xdr:row>974</xdr:row>
      <xdr:rowOff>95250</xdr:rowOff>
    </xdr:from>
    <xdr:to>
      <xdr:col>8</xdr:col>
      <xdr:colOff>334010</xdr:colOff>
      <xdr:row>1010</xdr:row>
      <xdr:rowOff>67628</xdr:rowOff>
    </xdr:to>
    <xdr:pic>
      <xdr:nvPicPr>
        <xdr:cNvPr id="39" name="Kuva 38">
          <a:extLst>
            <a:ext uri="{FF2B5EF4-FFF2-40B4-BE49-F238E27FC236}">
              <a16:creationId xmlns:a16="http://schemas.microsoft.com/office/drawing/2014/main" id="{EE632743-87F3-B5A4-5C53-C1C4CF16BCE2}"/>
            </a:ext>
          </a:extLst>
        </xdr:cNvPr>
        <xdr:cNvPicPr>
          <a:picLocks noChangeAspect="1"/>
        </xdr:cNvPicPr>
      </xdr:nvPicPr>
      <xdr:blipFill>
        <a:blip xmlns:r="http://schemas.openxmlformats.org/officeDocument/2006/relationships" r:embed="rId31"/>
        <a:stretch>
          <a:fillRect/>
        </a:stretch>
      </xdr:blipFill>
      <xdr:spPr>
        <a:xfrm>
          <a:off x="657225" y="186928125"/>
          <a:ext cx="4553585" cy="6830378"/>
        </a:xfrm>
        <a:prstGeom prst="rect">
          <a:avLst/>
        </a:prstGeom>
      </xdr:spPr>
    </xdr:pic>
    <xdr:clientData/>
  </xdr:twoCellAnchor>
  <xdr:twoCellAnchor>
    <xdr:from>
      <xdr:col>18</xdr:col>
      <xdr:colOff>66675</xdr:colOff>
      <xdr:row>308</xdr:row>
      <xdr:rowOff>152400</xdr:rowOff>
    </xdr:from>
    <xdr:to>
      <xdr:col>26</xdr:col>
      <xdr:colOff>295275</xdr:colOff>
      <xdr:row>317</xdr:row>
      <xdr:rowOff>152400</xdr:rowOff>
    </xdr:to>
    <xdr:sp macro="" textlink="">
      <xdr:nvSpPr>
        <xdr:cNvPr id="40" name="Tekstiruutu 39">
          <a:extLst>
            <a:ext uri="{FF2B5EF4-FFF2-40B4-BE49-F238E27FC236}">
              <a16:creationId xmlns:a16="http://schemas.microsoft.com/office/drawing/2014/main" id="{3D9104D0-76D2-400D-82BA-F948984C4ACC}"/>
            </a:ext>
          </a:extLst>
        </xdr:cNvPr>
        <xdr:cNvSpPr txBox="1"/>
      </xdr:nvSpPr>
      <xdr:spPr>
        <a:xfrm>
          <a:off x="11039475" y="59302650"/>
          <a:ext cx="5105400" cy="17145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2800"/>
            <a:t>💡</a:t>
          </a:r>
          <a:r>
            <a:rPr lang="en-US" sz="1400"/>
            <a:t>HUOM! </a:t>
          </a:r>
        </a:p>
        <a:p>
          <a:r>
            <a:rPr lang="en-US" sz="1400" baseline="0"/>
            <a:t>- Kulut syötetään Netvisoriin miinusmerkkisinä. </a:t>
          </a:r>
        </a:p>
        <a:p>
          <a:r>
            <a:rPr lang="en-US" sz="1400" baseline="0"/>
            <a:t>- Netvisor ohjelma tallentaa  tehdyt muutokset aina automaattisesti.</a:t>
          </a:r>
        </a:p>
        <a:p>
          <a:r>
            <a:rPr lang="en-US" sz="1400" baseline="0"/>
            <a:t>- Tämän harjoituksen kannalta ei ole väliä, että merkitäänkö budjetti valmiiksi Netvisorissa. Budjetin valmiiksi merkkaaminen aiheuttaa ainoastaan sen muutoksen, että budjettia ei voi enää muokata.</a:t>
          </a:r>
          <a:endParaRPr lang="en-FI" sz="14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telepartikkeli.azurewebsites.net/tunnusgeneraattor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4D5B-4C7C-4985-9388-3B1EEC4D710D}">
  <sheetPr>
    <tabColor theme="8" tint="-0.249977111117893"/>
    <pageSetUpPr fitToPage="1"/>
  </sheetPr>
  <dimension ref="A1:AN243"/>
  <sheetViews>
    <sheetView tabSelected="1" zoomScaleNormal="100" workbookViewId="0">
      <selection activeCell="J35" sqref="J35"/>
    </sheetView>
  </sheetViews>
  <sheetFormatPr defaultColWidth="0" defaultRowHeight="15" customHeight="1" zeroHeight="1" x14ac:dyDescent="0.25"/>
  <cols>
    <col min="1" max="1" width="92.140625" style="1" customWidth="1"/>
    <col min="2" max="2" width="40" style="1" customWidth="1"/>
    <col min="3" max="3" width="12.85546875" style="1" bestFit="1" customWidth="1"/>
    <col min="4" max="4" width="13.5703125" style="1" customWidth="1"/>
    <col min="5" max="5" width="8" style="1" customWidth="1"/>
    <col min="6" max="6" width="5.28515625" style="1" customWidth="1"/>
    <col min="7" max="7" width="38.42578125" style="1" customWidth="1"/>
    <col min="8" max="8" width="15.140625" style="1" customWidth="1"/>
    <col min="9" max="9" width="29.7109375" style="1" customWidth="1"/>
    <col min="10" max="10" width="3.85546875" style="1" customWidth="1"/>
    <col min="11" max="40" width="0" style="1" hidden="1" customWidth="1"/>
    <col min="41" max="16384" width="9.140625" style="1" hidden="1"/>
  </cols>
  <sheetData>
    <row r="1" spans="1:40" x14ac:dyDescent="0.25">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row>
    <row r="2" spans="1:40" x14ac:dyDescent="0.25">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row>
    <row r="3" spans="1:40" x14ac:dyDescent="0.25">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row>
    <row r="4" spans="1:40" x14ac:dyDescent="0.25">
      <c r="A4" s="36"/>
      <c r="B4" s="36"/>
      <c r="C4" s="36"/>
      <c r="D4" s="36"/>
      <c r="E4" s="36"/>
      <c r="F4" s="36"/>
      <c r="G4" s="37"/>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x14ac:dyDescent="0.25">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row>
    <row r="6" spans="1:40" x14ac:dyDescent="0.25">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row>
    <row r="7" spans="1:40" ht="31.5" x14ac:dyDescent="0.5">
      <c r="A7" s="36"/>
      <c r="B7" s="68"/>
      <c r="C7" s="68"/>
      <c r="D7" s="68"/>
      <c r="E7" s="36"/>
      <c r="F7" s="68"/>
      <c r="G7" s="68"/>
      <c r="H7" s="68"/>
      <c r="I7" s="68"/>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row>
    <row r="8" spans="1:40" x14ac:dyDescent="0.25">
      <c r="A8" s="36"/>
      <c r="B8" s="36"/>
      <c r="C8" s="51"/>
      <c r="D8" s="52"/>
      <c r="E8" s="36"/>
      <c r="F8" s="37"/>
      <c r="G8" s="37"/>
      <c r="H8" s="53"/>
      <c r="I8" s="53"/>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row>
    <row r="9" spans="1:40" x14ac:dyDescent="0.25">
      <c r="A9" s="36"/>
      <c r="B9" s="36"/>
      <c r="C9" s="51"/>
      <c r="D9" s="52"/>
      <c r="E9" s="36"/>
      <c r="F9" s="37"/>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row>
    <row r="10" spans="1:40" x14ac:dyDescent="0.25">
      <c r="A10" s="36"/>
      <c r="B10" s="36"/>
      <c r="C10" s="51"/>
      <c r="D10" s="52"/>
      <c r="E10" s="36"/>
      <c r="F10" s="36"/>
      <c r="G10" s="36"/>
      <c r="H10" s="54"/>
      <c r="I10" s="55"/>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row>
    <row r="11" spans="1:40" x14ac:dyDescent="0.25">
      <c r="A11" s="36"/>
      <c r="B11" s="36"/>
      <c r="C11" s="36"/>
      <c r="D11" s="56"/>
      <c r="E11" s="36"/>
      <c r="F11" s="36"/>
      <c r="G11" s="36"/>
      <c r="H11" s="54"/>
      <c r="I11" s="55"/>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row>
    <row r="12" spans="1:40" x14ac:dyDescent="0.25">
      <c r="A12" s="36"/>
      <c r="B12" s="36"/>
      <c r="C12" s="51"/>
      <c r="D12" s="52"/>
      <c r="E12" s="36"/>
      <c r="F12" s="37"/>
      <c r="G12" s="36"/>
      <c r="H12" s="55"/>
      <c r="I12" s="55"/>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row>
    <row r="13" spans="1:40" x14ac:dyDescent="0.25">
      <c r="A13" s="36"/>
      <c r="B13" s="36"/>
      <c r="C13" s="51"/>
      <c r="D13" s="52"/>
      <c r="E13" s="36"/>
      <c r="F13" s="36"/>
      <c r="G13" s="36"/>
      <c r="H13" s="57"/>
      <c r="I13" s="55"/>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row>
    <row r="14" spans="1:40" x14ac:dyDescent="0.25">
      <c r="A14" s="36"/>
      <c r="B14" s="36"/>
      <c r="C14" s="36"/>
      <c r="D14" s="58"/>
      <c r="E14" s="36"/>
      <c r="F14" s="37"/>
      <c r="G14" s="36"/>
      <c r="H14" s="55"/>
      <c r="I14" s="55"/>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row>
    <row r="15" spans="1:40" x14ac:dyDescent="0.25">
      <c r="A15" s="36"/>
      <c r="B15" s="37"/>
      <c r="C15" s="37"/>
      <c r="D15" s="59"/>
      <c r="E15" s="36"/>
      <c r="F15" s="36"/>
      <c r="G15" s="36"/>
      <c r="H15" s="54"/>
      <c r="I15" s="55"/>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row>
    <row r="16" spans="1:40" x14ac:dyDescent="0.25">
      <c r="A16" s="36"/>
      <c r="B16" s="36"/>
      <c r="C16" s="51"/>
      <c r="D16" s="52"/>
      <c r="E16" s="36"/>
      <c r="F16" s="36"/>
      <c r="G16" s="36"/>
      <c r="H16" s="60"/>
      <c r="I16" s="55"/>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row>
    <row r="17" spans="1:40" x14ac:dyDescent="0.25">
      <c r="A17" s="36"/>
      <c r="B17" s="36"/>
      <c r="C17" s="51"/>
      <c r="D17" s="52"/>
      <c r="E17" s="36"/>
      <c r="F17" s="36"/>
      <c r="G17" s="36"/>
      <c r="H17" s="61"/>
      <c r="I17" s="55"/>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row>
    <row r="18" spans="1:40" x14ac:dyDescent="0.25">
      <c r="A18" s="36"/>
      <c r="B18" s="36"/>
      <c r="C18" s="51"/>
      <c r="D18" s="52"/>
      <c r="E18" s="36"/>
      <c r="F18" s="36"/>
      <c r="G18" s="36"/>
      <c r="H18" s="60"/>
      <c r="I18" s="55"/>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row>
    <row r="19" spans="1:40" x14ac:dyDescent="0.25">
      <c r="A19" s="36"/>
      <c r="B19" s="36"/>
      <c r="C19" s="51"/>
      <c r="D19" s="52"/>
      <c r="E19" s="36"/>
      <c r="F19" s="37"/>
      <c r="G19" s="36"/>
      <c r="H19" s="55"/>
      <c r="I19" s="55"/>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row>
    <row r="20" spans="1:40" x14ac:dyDescent="0.25">
      <c r="A20" s="36"/>
      <c r="B20" s="36"/>
      <c r="C20" s="51"/>
      <c r="D20" s="52"/>
      <c r="E20" s="36"/>
      <c r="F20" s="36"/>
      <c r="G20" s="36"/>
      <c r="H20" s="54"/>
      <c r="I20" s="55"/>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row>
    <row r="21" spans="1:40" x14ac:dyDescent="0.25">
      <c r="A21" s="36"/>
      <c r="B21" s="36"/>
      <c r="C21" s="51"/>
      <c r="D21" s="52"/>
      <c r="E21" s="36"/>
      <c r="F21" s="36"/>
      <c r="G21" s="36"/>
      <c r="H21" s="54"/>
      <c r="I21" s="55"/>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row>
    <row r="22" spans="1:40" x14ac:dyDescent="0.25">
      <c r="A22" s="36"/>
      <c r="B22" s="36"/>
      <c r="C22" s="36"/>
      <c r="D22" s="58"/>
      <c r="E22" s="36"/>
      <c r="F22" s="36"/>
      <c r="G22" s="36"/>
      <c r="H22" s="54"/>
      <c r="I22" s="55"/>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row>
    <row r="23" spans="1:40" x14ac:dyDescent="0.25">
      <c r="A23" s="36"/>
      <c r="B23" s="37"/>
      <c r="C23" s="62"/>
      <c r="D23" s="63"/>
      <c r="E23" s="36"/>
      <c r="F23" s="37"/>
      <c r="G23" s="36"/>
      <c r="H23" s="55"/>
      <c r="I23" s="55"/>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row>
    <row r="24" spans="1:40" x14ac:dyDescent="0.25">
      <c r="A24" s="36"/>
      <c r="B24" s="36"/>
      <c r="C24" s="36"/>
      <c r="D24" s="56"/>
      <c r="E24" s="36"/>
      <c r="F24" s="36"/>
      <c r="G24" s="36"/>
      <c r="H24" s="60"/>
      <c r="I24" s="55"/>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row>
    <row r="25" spans="1:40" x14ac:dyDescent="0.25">
      <c r="A25" s="36"/>
      <c r="B25" s="37"/>
      <c r="C25" s="37"/>
      <c r="D25" s="59"/>
      <c r="E25" s="36"/>
      <c r="F25" s="36"/>
      <c r="G25" s="36"/>
      <c r="H25" s="55"/>
      <c r="I25" s="55"/>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row>
    <row r="26" spans="1:40" x14ac:dyDescent="0.25">
      <c r="A26" s="36"/>
      <c r="B26" s="36"/>
      <c r="C26" s="36"/>
      <c r="D26" s="56"/>
      <c r="E26" s="36"/>
      <c r="F26" s="36"/>
      <c r="G26" s="36"/>
      <c r="H26" s="55"/>
      <c r="I26" s="55"/>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row>
    <row r="27" spans="1:40" x14ac:dyDescent="0.25">
      <c r="A27" s="36"/>
      <c r="B27" s="37"/>
      <c r="C27" s="37"/>
      <c r="D27" s="63"/>
      <c r="E27" s="36"/>
      <c r="F27" s="37"/>
      <c r="G27" s="36"/>
      <c r="H27" s="55"/>
      <c r="I27" s="55"/>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row>
    <row r="28" spans="1:40" x14ac:dyDescent="0.25">
      <c r="A28" s="36"/>
      <c r="B28" s="36"/>
      <c r="C28" s="36"/>
      <c r="D28" s="58"/>
      <c r="E28" s="36"/>
      <c r="F28" s="36"/>
      <c r="G28" s="36"/>
      <c r="H28" s="55"/>
      <c r="I28" s="55"/>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row>
    <row r="29" spans="1:40" x14ac:dyDescent="0.25">
      <c r="A29" s="36"/>
      <c r="B29" s="37"/>
      <c r="C29" s="37"/>
      <c r="D29" s="63"/>
      <c r="E29" s="36"/>
      <c r="F29" s="36"/>
      <c r="G29" s="36"/>
      <c r="H29" s="54"/>
      <c r="I29" s="55"/>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row>
    <row r="30" spans="1:40"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row>
    <row r="31" spans="1:40"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row>
    <row r="32" spans="1:40"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row>
    <row r="33" spans="1:40"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row>
    <row r="34" spans="1:40"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row>
    <row r="35" spans="1:40" ht="25.5" customHeight="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row>
    <row r="36" spans="1:40" hidden="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row>
    <row r="37" spans="1:40" hidden="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row>
    <row r="38" spans="1:40" hidden="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row>
    <row r="39" spans="1:40" hidden="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row>
    <row r="40" spans="1:40" hidden="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row>
    <row r="41" spans="1:40" hidden="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row>
    <row r="42" spans="1:40" hidden="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row>
    <row r="43" spans="1:40" hidden="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row>
    <row r="44" spans="1:40" hidden="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row>
    <row r="45" spans="1:40" hidden="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row>
    <row r="46" spans="1:40" hidden="1" x14ac:dyDescent="0.2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row>
    <row r="47" spans="1:40" hidden="1" x14ac:dyDescent="0.2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row>
    <row r="48" spans="1:40" hidden="1" x14ac:dyDescent="0.2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row>
    <row r="49" spans="1:40" hidden="1" x14ac:dyDescent="0.2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row>
    <row r="50" spans="1:40" hidden="1" x14ac:dyDescent="0.2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row>
    <row r="51" spans="1:40" hidden="1"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row>
    <row r="52" spans="1:40" hidden="1" x14ac:dyDescent="0.2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row>
    <row r="53" spans="1:40" hidden="1" x14ac:dyDescent="0.2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row>
    <row r="54" spans="1:40" hidden="1" x14ac:dyDescent="0.2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row>
    <row r="55" spans="1:40" hidden="1" x14ac:dyDescent="0.2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row>
    <row r="56" spans="1:40" hidden="1" x14ac:dyDescent="0.2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row>
    <row r="57" spans="1:40" hidden="1"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row>
    <row r="58" spans="1:40" hidden="1"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row>
    <row r="59" spans="1:40" hidden="1"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row>
    <row r="60" spans="1:40" hidden="1"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row>
    <row r="61" spans="1:40" hidden="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row>
    <row r="62" spans="1:40" hidden="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row>
    <row r="63" spans="1:40" hidden="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row>
    <row r="64" spans="1:40" hidden="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row>
    <row r="65" spans="1:40" hidden="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row>
    <row r="66" spans="1:40" hidden="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row>
    <row r="67" spans="1:40" hidden="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row>
    <row r="68" spans="1:40" hidden="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row>
    <row r="69" spans="1:40" hidden="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row>
    <row r="70" spans="1:40" hidden="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row>
    <row r="71" spans="1:40" hidden="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row>
    <row r="72" spans="1:40" hidden="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row>
    <row r="73" spans="1:40" hidden="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row>
    <row r="74" spans="1:40" hidden="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row>
    <row r="75" spans="1:40" hidden="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row>
    <row r="76" spans="1:40" hidden="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row>
    <row r="77" spans="1:40" hidden="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row>
    <row r="78" spans="1:40" hidden="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row>
    <row r="79" spans="1:40" hidden="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row>
    <row r="80" spans="1:40" hidden="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row>
    <row r="81" spans="1:40" hidden="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row>
    <row r="82" spans="1:40" hidden="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row>
    <row r="83" spans="1:40" hidden="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row>
    <row r="84" spans="1:40" hidden="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row>
    <row r="85" spans="1:40" hidden="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row>
    <row r="86" spans="1:40" hidden="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row>
    <row r="87" spans="1:40" hidden="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row>
    <row r="88" spans="1:40" hidden="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row>
    <row r="89" spans="1:40" hidden="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row>
    <row r="90" spans="1:40" hidden="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row>
    <row r="91" spans="1:40" hidden="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row>
    <row r="92" spans="1:40" hidden="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row>
    <row r="93" spans="1:40" hidden="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row>
    <row r="94" spans="1:40" hidden="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row>
    <row r="95" spans="1:40" hidden="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row>
    <row r="96" spans="1:40" hidden="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row>
    <row r="97" spans="1:40" hidden="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row>
    <row r="98" spans="1:40" hidden="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row>
    <row r="99" spans="1:40" hidden="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row>
    <row r="100" spans="1:40" hidden="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row>
    <row r="101" spans="1:40" hidden="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row>
    <row r="102" spans="1:40" hidden="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row>
    <row r="103" spans="1:40" hidden="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row>
    <row r="104" spans="1:40" hidden="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row>
    <row r="105" spans="1:40" hidden="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row>
    <row r="106" spans="1:40" hidden="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row>
    <row r="107" spans="1:40" hidden="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row>
    <row r="108" spans="1:40" hidden="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row>
    <row r="109" spans="1:40" hidden="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row>
    <row r="110" spans="1:40" hidden="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row>
    <row r="111" spans="1:40" hidden="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row>
    <row r="112" spans="1:40" hidden="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row>
    <row r="113" spans="1:40" hidden="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row>
    <row r="114" spans="1:40" hidden="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row>
    <row r="115" spans="1:40" hidden="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row>
    <row r="116" spans="1:40" hidden="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row>
    <row r="117" spans="1:40" hidden="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row>
    <row r="118" spans="1:40" hidden="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row>
    <row r="119" spans="1:40" hidden="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row>
    <row r="120" spans="1:40" hidden="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row>
    <row r="121" spans="1:40" hidden="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row>
    <row r="122" spans="1:40" hidden="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row>
    <row r="123" spans="1:40" hidden="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row>
    <row r="124" spans="1:40" hidden="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row>
    <row r="125" spans="1:40" hidden="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row>
    <row r="126" spans="1:40" hidden="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row>
    <row r="127" spans="1:40" hidden="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row>
    <row r="128" spans="1:40" hidden="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row>
    <row r="129" spans="1:40" hidden="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row>
    <row r="130" spans="1:40" hidden="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row>
    <row r="131" spans="1:40" hidden="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row>
    <row r="132" spans="1:40" hidden="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row>
    <row r="133" spans="1:40" hidden="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row>
    <row r="134" spans="1:40" hidden="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row>
    <row r="135" spans="1:40" hidden="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row>
    <row r="136" spans="1:40" hidden="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row>
    <row r="137" spans="1:40" hidden="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row>
    <row r="138" spans="1:40" hidden="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row>
    <row r="139" spans="1:40" hidden="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row>
    <row r="140" spans="1:40" hidden="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row>
    <row r="141" spans="1:40" hidden="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row>
    <row r="142" spans="1:40" hidden="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row>
    <row r="143" spans="1:40" hidden="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row>
    <row r="144" spans="1:40" hidden="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row>
    <row r="145" spans="1:40" hidden="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row>
    <row r="146" spans="1:40" hidden="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row>
    <row r="147" spans="1:40" hidden="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row>
    <row r="148" spans="1:40" hidden="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row>
    <row r="149" spans="1:40" hidden="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row>
    <row r="150" spans="1:40" hidden="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row>
    <row r="151" spans="1:40" hidden="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row>
    <row r="152" spans="1:40" hidden="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row>
    <row r="153" spans="1:40" hidden="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row>
    <row r="154" spans="1:40" hidden="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row>
    <row r="155" spans="1:40" hidden="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row>
    <row r="156" spans="1:40" hidden="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row>
    <row r="157" spans="1:40" hidden="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row>
    <row r="158" spans="1:40" hidden="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row>
    <row r="159" spans="1:40" hidden="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row>
    <row r="160" spans="1:40" hidden="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row>
    <row r="161" spans="1:40" hidden="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row>
    <row r="162" spans="1:40" hidden="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row>
    <row r="163" spans="1:40" hidden="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row>
    <row r="164" spans="1:40" hidden="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row>
    <row r="165" spans="1:40" hidden="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row>
    <row r="166" spans="1:40" hidden="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row>
    <row r="167" spans="1:40" hidden="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row>
    <row r="168" spans="1:40" hidden="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row>
    <row r="169" spans="1:40" hidden="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row>
    <row r="170" spans="1:40" hidden="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row>
    <row r="171" spans="1:40" hidden="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row>
    <row r="172" spans="1:40" hidden="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row>
    <row r="173" spans="1:40" hidden="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row>
    <row r="174" spans="1:40" hidden="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row>
    <row r="175" spans="1:40" hidden="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row>
    <row r="176" spans="1:40" hidden="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row>
    <row r="177" spans="1:40" hidden="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row>
    <row r="178" spans="1:40" hidden="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row>
    <row r="179" spans="1:40" hidden="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row>
    <row r="180" spans="1:40" hidden="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row>
    <row r="181" spans="1:40" hidden="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row>
    <row r="182" spans="1:40" hidden="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row>
    <row r="183" spans="1:40" hidden="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row>
    <row r="184" spans="1:40" hidden="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row>
    <row r="185" spans="1:40" hidden="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row>
    <row r="186" spans="1:40" hidden="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row>
    <row r="187" spans="1:40" hidden="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row>
    <row r="188" spans="1:40" hidden="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row>
    <row r="189" spans="1:40" hidden="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row>
    <row r="190" spans="1:40" hidden="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row>
    <row r="191" spans="1:40" hidden="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row>
    <row r="192" spans="1:40" hidden="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row>
    <row r="193" spans="1:40" hidden="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row>
    <row r="194" spans="1:40" hidden="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row>
    <row r="195" spans="1:40" hidden="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row>
    <row r="196" spans="1:40" hidden="1"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row>
    <row r="197" spans="1:40" hidden="1"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row>
    <row r="198" spans="1:40" hidden="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row>
    <row r="199" spans="1:40" hidden="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row>
    <row r="200" spans="1:40" hidden="1"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row>
    <row r="201" spans="1:40" hidden="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row>
    <row r="202" spans="1:40" hidden="1"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row>
    <row r="203" spans="1:40" hidden="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row>
    <row r="204" spans="1:40" hidden="1"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row>
    <row r="205" spans="1:40" hidden="1"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row>
    <row r="206" spans="1:40" hidden="1"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row>
    <row r="207" spans="1:40" hidden="1"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row>
    <row r="208" spans="1:40" hidden="1"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row>
    <row r="209" spans="1:40" hidden="1"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row>
    <row r="210" spans="1:40" hidden="1"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row>
    <row r="211" spans="1:40" hidden="1"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row>
    <row r="212" spans="1:40" hidden="1"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row>
    <row r="213" spans="1:40" hidden="1" x14ac:dyDescent="0.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row>
    <row r="214" spans="1:40" hidden="1" x14ac:dyDescent="0.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row>
    <row r="215" spans="1:40" hidden="1" x14ac:dyDescent="0.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row>
    <row r="216" spans="1:40" hidden="1" x14ac:dyDescent="0.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row>
    <row r="217" spans="1:40" hidden="1"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row>
    <row r="218" spans="1:40" hidden="1" x14ac:dyDescent="0.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row>
    <row r="219" spans="1:40" hidden="1" x14ac:dyDescent="0.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row>
    <row r="220" spans="1:40" hidden="1" x14ac:dyDescent="0.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row>
    <row r="221" spans="1:40" hidden="1"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row>
    <row r="222" spans="1:40" hidden="1" x14ac:dyDescent="0.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row>
    <row r="223" spans="1:40" hidden="1" x14ac:dyDescent="0.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row>
    <row r="224" spans="1:40" hidden="1" x14ac:dyDescent="0.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row>
    <row r="225" spans="1:40" hidden="1"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row>
    <row r="226" spans="1:40" hidden="1" x14ac:dyDescent="0.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row>
    <row r="227" spans="1:40" hidden="1" x14ac:dyDescent="0.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row>
    <row r="228" spans="1:40" hidden="1" x14ac:dyDescent="0.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row>
    <row r="229" spans="1:40" hidden="1"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row>
    <row r="230" spans="1:40" hidden="1" x14ac:dyDescent="0.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row>
    <row r="231" spans="1:40" hidden="1" x14ac:dyDescent="0.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row>
    <row r="232" spans="1:40" hidden="1" x14ac:dyDescent="0.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row>
    <row r="233" spans="1:40" hidden="1" x14ac:dyDescent="0.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row>
    <row r="234" spans="1:40" hidden="1" x14ac:dyDescent="0.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row>
    <row r="235" spans="1:40" hidden="1" x14ac:dyDescent="0.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row>
    <row r="236" spans="1:40" hidden="1" x14ac:dyDescent="0.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row>
    <row r="237" spans="1:40" hidden="1" x14ac:dyDescent="0.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row>
    <row r="238" spans="1:40" hidden="1" x14ac:dyDescent="0.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row>
    <row r="239" spans="1:40" hidden="1" x14ac:dyDescent="0.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row>
    <row r="240" spans="1:40" hidden="1" x14ac:dyDescent="0.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row>
    <row r="241" spans="1:40" hidden="1" x14ac:dyDescent="0.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row>
    <row r="242" spans="1:40" hidden="1" x14ac:dyDescent="0.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row>
    <row r="243" spans="1:40" hidden="1" x14ac:dyDescent="0.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row>
  </sheetData>
  <sheetProtection selectLockedCells="1" selectUnlockedCells="1"/>
  <mergeCells count="2">
    <mergeCell ref="B7:D7"/>
    <mergeCell ref="F7:I7"/>
  </mergeCells>
  <pageMargins left="0.25" right="0.25" top="0.75" bottom="0.75" header="0.3" footer="0.3"/>
  <pageSetup paperSize="8" scale="7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243"/>
  <sheetViews>
    <sheetView zoomScaleNormal="100" workbookViewId="0">
      <selection activeCell="J36" sqref="J36"/>
    </sheetView>
  </sheetViews>
  <sheetFormatPr defaultColWidth="0" defaultRowHeight="15" zeroHeight="1" x14ac:dyDescent="0.25"/>
  <cols>
    <col min="1" max="1" width="101.140625" style="1" customWidth="1"/>
    <col min="2" max="2" width="34" style="1" customWidth="1"/>
    <col min="3" max="3" width="12.85546875" style="1" bestFit="1" customWidth="1"/>
    <col min="4" max="4" width="13.5703125" style="1" customWidth="1"/>
    <col min="5" max="5" width="3.5703125" style="1" customWidth="1"/>
    <col min="6" max="6" width="5.28515625" style="1" customWidth="1"/>
    <col min="7" max="7" width="38.42578125" style="1" customWidth="1"/>
    <col min="8" max="8" width="15.140625" style="1" customWidth="1"/>
    <col min="9" max="9" width="30.7109375" style="1" customWidth="1"/>
    <col min="10" max="10" width="4.140625" style="1" customWidth="1"/>
    <col min="11" max="40" width="0" style="1" hidden="1" customWidth="1"/>
    <col min="41" max="16384" width="9.140625" style="1" hidden="1"/>
  </cols>
  <sheetData>
    <row r="1" spans="1:40" x14ac:dyDescent="0.25">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row>
    <row r="2" spans="1:40" x14ac:dyDescent="0.25">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row>
    <row r="3" spans="1:40" x14ac:dyDescent="0.25">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row>
    <row r="4" spans="1:40" x14ac:dyDescent="0.25">
      <c r="A4" s="36"/>
      <c r="B4" s="36"/>
      <c r="C4" s="36"/>
      <c r="D4" s="36"/>
      <c r="E4" s="36"/>
      <c r="F4" s="36"/>
      <c r="G4" s="37"/>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x14ac:dyDescent="0.25">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row>
    <row r="6" spans="1:40" ht="15.75"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row>
    <row r="7" spans="1:40" ht="32.25" thickBot="1" x14ac:dyDescent="0.55000000000000004">
      <c r="A7" s="36"/>
      <c r="B7" s="69" t="s">
        <v>1</v>
      </c>
      <c r="C7" s="70"/>
      <c r="D7" s="71"/>
      <c r="E7" s="36"/>
      <c r="F7" s="69" t="s">
        <v>47</v>
      </c>
      <c r="G7" s="70"/>
      <c r="H7" s="70"/>
      <c r="I7" s="71"/>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row>
    <row r="8" spans="1:40" x14ac:dyDescent="0.25">
      <c r="A8" s="36"/>
      <c r="B8" s="8" t="s">
        <v>14</v>
      </c>
      <c r="C8" s="3"/>
      <c r="D8" s="9"/>
      <c r="E8" s="36"/>
      <c r="F8" s="18" t="s">
        <v>22</v>
      </c>
      <c r="G8" s="2"/>
      <c r="H8" s="35" t="s">
        <v>23</v>
      </c>
      <c r="I8" s="34" t="s">
        <v>24</v>
      </c>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row>
    <row r="9" spans="1:40" x14ac:dyDescent="0.25">
      <c r="A9" s="36"/>
      <c r="B9" s="8" t="s">
        <v>72</v>
      </c>
      <c r="C9" s="3">
        <v>252000</v>
      </c>
      <c r="D9" s="9"/>
      <c r="E9" s="36"/>
      <c r="F9" s="19" t="s">
        <v>3</v>
      </c>
      <c r="G9" s="6"/>
      <c r="H9" s="6"/>
      <c r="I9" s="20"/>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row>
    <row r="10" spans="1:40" x14ac:dyDescent="0.25">
      <c r="A10" s="36"/>
      <c r="B10" s="8" t="s">
        <v>73</v>
      </c>
      <c r="C10" s="3">
        <v>108000</v>
      </c>
      <c r="D10" s="9"/>
      <c r="E10" s="36"/>
      <c r="F10" s="8"/>
      <c r="G10" s="1" t="s">
        <v>25</v>
      </c>
      <c r="H10" s="23">
        <v>0.3</v>
      </c>
      <c r="I10" s="31" t="s">
        <v>26</v>
      </c>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row>
    <row r="11" spans="1:40" x14ac:dyDescent="0.25">
      <c r="A11" s="36"/>
      <c r="B11" s="8" t="s">
        <v>16</v>
      </c>
      <c r="D11" s="10">
        <f>SUM(C9:C10)</f>
        <v>360000</v>
      </c>
      <c r="E11" s="36"/>
      <c r="F11" s="8"/>
      <c r="G11" s="1" t="s">
        <v>27</v>
      </c>
      <c r="H11" s="24">
        <v>0.1</v>
      </c>
      <c r="I11" s="31" t="s">
        <v>26</v>
      </c>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row>
    <row r="12" spans="1:40" x14ac:dyDescent="0.25">
      <c r="A12" s="36"/>
      <c r="B12" s="8" t="s">
        <v>12</v>
      </c>
      <c r="C12" s="3"/>
      <c r="D12" s="9"/>
      <c r="E12" s="36"/>
      <c r="F12" s="19" t="s">
        <v>28</v>
      </c>
      <c r="G12" s="6"/>
      <c r="H12" s="7"/>
      <c r="I12" s="3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row>
    <row r="13" spans="1:40" x14ac:dyDescent="0.25">
      <c r="A13" s="36"/>
      <c r="B13" s="8" t="s">
        <v>13</v>
      </c>
      <c r="C13" s="3">
        <v>-15000</v>
      </c>
      <c r="D13" s="9"/>
      <c r="E13" s="36"/>
      <c r="F13" s="8"/>
      <c r="G13" s="1" t="s">
        <v>4</v>
      </c>
      <c r="H13" s="25">
        <v>-0.04</v>
      </c>
      <c r="I13" s="31" t="s">
        <v>29</v>
      </c>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row>
    <row r="14" spans="1:40" x14ac:dyDescent="0.25">
      <c r="A14" s="36"/>
      <c r="B14" s="8" t="s">
        <v>15</v>
      </c>
      <c r="D14" s="11">
        <f>C13</f>
        <v>-15000</v>
      </c>
      <c r="E14" s="36"/>
      <c r="F14" s="19" t="s">
        <v>30</v>
      </c>
      <c r="G14" s="6"/>
      <c r="H14" s="7"/>
      <c r="I14" s="32"/>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row>
    <row r="15" spans="1:40" x14ac:dyDescent="0.25">
      <c r="A15" s="36"/>
      <c r="B15" s="12" t="s">
        <v>2</v>
      </c>
      <c r="C15" s="4"/>
      <c r="D15" s="13">
        <f>D11+D14</f>
        <v>345000</v>
      </c>
      <c r="E15" s="36"/>
      <c r="F15" s="8"/>
      <c r="G15" s="1" t="s">
        <v>31</v>
      </c>
      <c r="H15" s="23">
        <v>0.03</v>
      </c>
      <c r="I15" s="31" t="s">
        <v>32</v>
      </c>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row>
    <row r="16" spans="1:40" x14ac:dyDescent="0.25">
      <c r="A16" s="36"/>
      <c r="B16" s="8" t="s">
        <v>11</v>
      </c>
      <c r="C16" s="3"/>
      <c r="D16" s="9"/>
      <c r="E16" s="36"/>
      <c r="F16" s="8"/>
      <c r="G16" s="1" t="s">
        <v>33</v>
      </c>
      <c r="H16" s="26">
        <v>3200</v>
      </c>
      <c r="I16" s="31" t="s">
        <v>34</v>
      </c>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row>
    <row r="17" spans="1:40" x14ac:dyDescent="0.25">
      <c r="A17" s="36"/>
      <c r="B17" s="8" t="s">
        <v>6</v>
      </c>
      <c r="C17" s="3">
        <v>-240000</v>
      </c>
      <c r="D17" s="9"/>
      <c r="E17" s="36"/>
      <c r="F17" s="8"/>
      <c r="G17" s="1" t="s">
        <v>70</v>
      </c>
      <c r="H17" s="50">
        <v>3000</v>
      </c>
      <c r="I17" s="31" t="s">
        <v>35</v>
      </c>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row>
    <row r="18" spans="1:40" x14ac:dyDescent="0.25">
      <c r="A18" s="36"/>
      <c r="B18" s="8" t="s">
        <v>7</v>
      </c>
      <c r="C18" s="3">
        <v>-18000</v>
      </c>
      <c r="D18" s="9"/>
      <c r="E18" s="36"/>
      <c r="F18" s="8"/>
      <c r="G18" s="1" t="s">
        <v>36</v>
      </c>
      <c r="H18" s="26">
        <v>4000</v>
      </c>
      <c r="I18" s="31" t="s">
        <v>37</v>
      </c>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row>
    <row r="19" spans="1:40" x14ac:dyDescent="0.25">
      <c r="A19" s="36"/>
      <c r="B19" s="8" t="s">
        <v>8</v>
      </c>
      <c r="C19" s="3">
        <v>-12000</v>
      </c>
      <c r="D19" s="9"/>
      <c r="E19" s="36"/>
      <c r="F19" s="19" t="s">
        <v>38</v>
      </c>
      <c r="G19" s="6"/>
      <c r="H19" s="7"/>
      <c r="I19" s="3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row>
    <row r="20" spans="1:40" x14ac:dyDescent="0.25">
      <c r="A20" s="36"/>
      <c r="B20" s="8" t="s">
        <v>9</v>
      </c>
      <c r="C20" s="3">
        <v>-8400</v>
      </c>
      <c r="D20" s="9"/>
      <c r="E20" s="36"/>
      <c r="F20" s="8"/>
      <c r="G20" s="1" t="s">
        <v>39</v>
      </c>
      <c r="H20" s="23">
        <v>0.05</v>
      </c>
      <c r="I20" s="31" t="s">
        <v>32</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row>
    <row r="21" spans="1:40" x14ac:dyDescent="0.25">
      <c r="A21" s="36"/>
      <c r="B21" s="8" t="s">
        <v>52</v>
      </c>
      <c r="C21" s="3">
        <v>-24000</v>
      </c>
      <c r="D21" s="9"/>
      <c r="E21" s="36"/>
      <c r="F21" s="8"/>
      <c r="G21" s="1" t="s">
        <v>40</v>
      </c>
      <c r="H21" s="24">
        <v>0.25</v>
      </c>
      <c r="I21" s="31" t="s">
        <v>26</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row>
    <row r="22" spans="1:40" x14ac:dyDescent="0.25">
      <c r="A22" s="36"/>
      <c r="B22" s="8" t="s">
        <v>10</v>
      </c>
      <c r="D22" s="11">
        <f>SUM(C17:C21)</f>
        <v>-302400</v>
      </c>
      <c r="E22" s="36"/>
      <c r="F22" s="8"/>
      <c r="G22" s="1" t="s">
        <v>50</v>
      </c>
      <c r="H22" s="24">
        <v>0.1</v>
      </c>
      <c r="I22" s="31" t="s">
        <v>51</v>
      </c>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row>
    <row r="23" spans="1:40" x14ac:dyDescent="0.25">
      <c r="A23" s="36"/>
      <c r="B23" s="12" t="s">
        <v>17</v>
      </c>
      <c r="C23" s="5"/>
      <c r="D23" s="14">
        <f>D15+D22</f>
        <v>42600</v>
      </c>
      <c r="E23" s="36"/>
      <c r="F23" s="19" t="s">
        <v>41</v>
      </c>
      <c r="G23" s="6"/>
      <c r="H23" s="7"/>
      <c r="I23" s="3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row>
    <row r="24" spans="1:40" x14ac:dyDescent="0.25">
      <c r="A24" s="36"/>
      <c r="B24" s="8" t="s">
        <v>0</v>
      </c>
      <c r="D24" s="10">
        <v>-4800</v>
      </c>
      <c r="E24" s="36"/>
      <c r="F24" s="8"/>
      <c r="G24" s="1" t="s">
        <v>71</v>
      </c>
      <c r="H24" s="28">
        <v>6480</v>
      </c>
      <c r="I24" s="31" t="s">
        <v>42</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row>
    <row r="25" spans="1:40" x14ac:dyDescent="0.25">
      <c r="A25" s="36"/>
      <c r="B25" s="12" t="s">
        <v>5</v>
      </c>
      <c r="C25" s="4"/>
      <c r="D25" s="13">
        <f>D23+D24</f>
        <v>37800</v>
      </c>
      <c r="E25" s="36"/>
      <c r="F25" s="8"/>
      <c r="G25" s="1" t="s">
        <v>68</v>
      </c>
      <c r="H25" s="27">
        <v>3</v>
      </c>
      <c r="I25" s="31" t="s">
        <v>43</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row>
    <row r="26" spans="1:40" x14ac:dyDescent="0.25">
      <c r="A26" s="36"/>
      <c r="B26" s="8" t="s">
        <v>18</v>
      </c>
      <c r="D26" s="10">
        <v>-1500</v>
      </c>
      <c r="E26" s="36"/>
      <c r="F26" s="8"/>
      <c r="G26" s="1" t="s">
        <v>44</v>
      </c>
      <c r="H26" s="27" t="s">
        <v>48</v>
      </c>
      <c r="I26" s="31" t="s">
        <v>49</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row>
    <row r="27" spans="1:40" x14ac:dyDescent="0.25">
      <c r="A27" s="36"/>
      <c r="B27" s="12" t="s">
        <v>19</v>
      </c>
      <c r="C27" s="4"/>
      <c r="D27" s="14">
        <f>D25+D26</f>
        <v>36300</v>
      </c>
      <c r="E27" s="36"/>
      <c r="F27" s="19" t="s">
        <v>45</v>
      </c>
      <c r="G27" s="6"/>
      <c r="H27" s="7"/>
      <c r="I27" s="3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row>
    <row r="28" spans="1:40" x14ac:dyDescent="0.25">
      <c r="A28" s="36"/>
      <c r="B28" s="8" t="s">
        <v>20</v>
      </c>
      <c r="D28" s="11">
        <f>-0.2*D27</f>
        <v>-7260</v>
      </c>
      <c r="E28" s="36"/>
      <c r="F28" s="8"/>
      <c r="G28" s="1" t="s">
        <v>18</v>
      </c>
      <c r="H28" s="29" t="s">
        <v>48</v>
      </c>
      <c r="I28" s="31" t="s">
        <v>49</v>
      </c>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row>
    <row r="29" spans="1:40" ht="15.75" thickBot="1" x14ac:dyDescent="0.3">
      <c r="A29" s="36"/>
      <c r="B29" s="15" t="s">
        <v>21</v>
      </c>
      <c r="C29" s="16"/>
      <c r="D29" s="17">
        <f>D27+D28</f>
        <v>29040</v>
      </c>
      <c r="E29" s="36"/>
      <c r="F29" s="21"/>
      <c r="G29" s="22" t="s">
        <v>46</v>
      </c>
      <c r="H29" s="30" t="s">
        <v>48</v>
      </c>
      <c r="I29" s="33" t="s">
        <v>49</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row>
    <row r="30" spans="1:40"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row>
    <row r="31" spans="1:40"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row>
    <row r="32" spans="1:40"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row>
    <row r="33" spans="1:40"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row>
    <row r="34" spans="1:40"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row>
    <row r="35" spans="1:40" ht="25.5" customHeight="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row>
    <row r="36" spans="1:40" hidden="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row>
    <row r="37" spans="1:40" hidden="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row>
    <row r="38" spans="1:40" hidden="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row>
    <row r="39" spans="1:40" hidden="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row>
    <row r="40" spans="1:40" hidden="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row>
    <row r="41" spans="1:40" hidden="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row>
    <row r="42" spans="1:40" hidden="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row>
    <row r="43" spans="1:40" hidden="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row>
    <row r="44" spans="1:40" hidden="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row>
    <row r="45" spans="1:40" hidden="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row>
    <row r="46" spans="1:40" hidden="1" x14ac:dyDescent="0.2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row>
    <row r="47" spans="1:40" hidden="1" x14ac:dyDescent="0.2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row>
    <row r="48" spans="1:40" hidden="1" x14ac:dyDescent="0.2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row>
    <row r="49" spans="1:40" hidden="1" x14ac:dyDescent="0.2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row>
    <row r="50" spans="1:40" hidden="1" x14ac:dyDescent="0.2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row>
    <row r="51" spans="1:40" hidden="1"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row>
    <row r="52" spans="1:40" hidden="1" x14ac:dyDescent="0.2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row>
    <row r="53" spans="1:40" hidden="1" x14ac:dyDescent="0.2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row>
    <row r="54" spans="1:40" hidden="1" x14ac:dyDescent="0.2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row>
    <row r="55" spans="1:40" hidden="1" x14ac:dyDescent="0.2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row>
    <row r="56" spans="1:40" hidden="1" x14ac:dyDescent="0.2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row>
    <row r="57" spans="1:40" hidden="1"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row>
    <row r="58" spans="1:40" hidden="1"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row>
    <row r="59" spans="1:40" hidden="1"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row>
    <row r="60" spans="1:40" hidden="1"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row>
    <row r="61" spans="1:40" hidden="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row>
    <row r="62" spans="1:40" hidden="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row>
    <row r="63" spans="1:40" hidden="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row>
    <row r="64" spans="1:40" hidden="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row>
    <row r="65" spans="1:40" hidden="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row>
    <row r="66" spans="1:40" hidden="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row>
    <row r="67" spans="1:40" hidden="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row>
    <row r="68" spans="1:40" hidden="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row>
    <row r="69" spans="1:40" hidden="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row>
    <row r="70" spans="1:40" hidden="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row>
    <row r="71" spans="1:40" hidden="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row>
    <row r="72" spans="1:40" hidden="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row>
    <row r="73" spans="1:40" hidden="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row>
    <row r="74" spans="1:40" hidden="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row>
    <row r="75" spans="1:40" hidden="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row>
    <row r="76" spans="1:40" hidden="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row>
    <row r="77" spans="1:40" hidden="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row>
    <row r="78" spans="1:40" hidden="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row>
    <row r="79" spans="1:40" hidden="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row>
    <row r="80" spans="1:40" hidden="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row>
    <row r="81" spans="1:40" hidden="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row>
    <row r="82" spans="1:40" hidden="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row>
    <row r="83" spans="1:40" hidden="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row>
    <row r="84" spans="1:40" hidden="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row>
    <row r="85" spans="1:40" hidden="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row>
    <row r="86" spans="1:40" hidden="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row>
    <row r="87" spans="1:40" hidden="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row>
    <row r="88" spans="1:40" hidden="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row>
    <row r="89" spans="1:40" hidden="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row>
    <row r="90" spans="1:40" hidden="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row>
    <row r="91" spans="1:40" hidden="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row>
    <row r="92" spans="1:40" hidden="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row>
    <row r="93" spans="1:40" hidden="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row>
    <row r="94" spans="1:40" hidden="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row>
    <row r="95" spans="1:40" hidden="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row>
    <row r="96" spans="1:40" hidden="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row>
    <row r="97" spans="1:40" hidden="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row>
    <row r="98" spans="1:40" hidden="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row>
    <row r="99" spans="1:40" hidden="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row>
    <row r="100" spans="1:40" hidden="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row>
    <row r="101" spans="1:40" hidden="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row>
    <row r="102" spans="1:40" hidden="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row>
    <row r="103" spans="1:40" hidden="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row>
    <row r="104" spans="1:40" hidden="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row>
    <row r="105" spans="1:40" hidden="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row>
    <row r="106" spans="1:40" hidden="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row>
    <row r="107" spans="1:40" hidden="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row>
    <row r="108" spans="1:40" hidden="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row>
    <row r="109" spans="1:40" hidden="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row>
    <row r="110" spans="1:40" hidden="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row>
    <row r="111" spans="1:40" hidden="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row>
    <row r="112" spans="1:40" hidden="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row>
    <row r="113" spans="1:40" hidden="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row>
    <row r="114" spans="1:40" hidden="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row>
    <row r="115" spans="1:40" hidden="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row>
    <row r="116" spans="1:40" hidden="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row>
    <row r="117" spans="1:40" hidden="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row>
    <row r="118" spans="1:40" hidden="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row>
    <row r="119" spans="1:40" hidden="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row>
    <row r="120" spans="1:40" hidden="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row>
    <row r="121" spans="1:40" hidden="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row>
    <row r="122" spans="1:40" hidden="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row>
    <row r="123" spans="1:40" hidden="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row>
    <row r="124" spans="1:40" hidden="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row>
    <row r="125" spans="1:40" hidden="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row>
    <row r="126" spans="1:40" hidden="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row>
    <row r="127" spans="1:40" hidden="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row>
    <row r="128" spans="1:40" hidden="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row>
    <row r="129" spans="1:40" hidden="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row>
    <row r="130" spans="1:40" hidden="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row>
    <row r="131" spans="1:40" hidden="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row>
    <row r="132" spans="1:40" hidden="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row>
    <row r="133" spans="1:40" hidden="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row>
    <row r="134" spans="1:40" hidden="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row>
    <row r="135" spans="1:40" hidden="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row>
    <row r="136" spans="1:40" hidden="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row>
    <row r="137" spans="1:40" hidden="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row>
    <row r="138" spans="1:40" hidden="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row>
    <row r="139" spans="1:40" hidden="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row>
    <row r="140" spans="1:40" hidden="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row>
    <row r="141" spans="1:40" hidden="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row>
    <row r="142" spans="1:40" hidden="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row>
    <row r="143" spans="1:40" hidden="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row>
    <row r="144" spans="1:40" hidden="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row>
    <row r="145" spans="1:40" hidden="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row>
    <row r="146" spans="1:40" hidden="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row>
    <row r="147" spans="1:40" hidden="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row>
    <row r="148" spans="1:40" hidden="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row>
    <row r="149" spans="1:40" hidden="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row>
    <row r="150" spans="1:40" hidden="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row>
    <row r="151" spans="1:40" hidden="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row>
    <row r="152" spans="1:40" hidden="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row>
    <row r="153" spans="1:40" hidden="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row>
    <row r="154" spans="1:40" hidden="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row>
    <row r="155" spans="1:40" hidden="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row>
    <row r="156" spans="1:40" hidden="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row>
    <row r="157" spans="1:40" hidden="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row>
    <row r="158" spans="1:40" hidden="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row>
    <row r="159" spans="1:40" hidden="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row>
    <row r="160" spans="1:40" hidden="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row>
    <row r="161" spans="1:40" hidden="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row>
    <row r="162" spans="1:40" hidden="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row>
    <row r="163" spans="1:40" hidden="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row>
    <row r="164" spans="1:40" hidden="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row>
    <row r="165" spans="1:40" hidden="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row>
    <row r="166" spans="1:40" hidden="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row>
    <row r="167" spans="1:40" hidden="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row>
    <row r="168" spans="1:40" hidden="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row>
    <row r="169" spans="1:40" hidden="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row>
    <row r="170" spans="1:40" hidden="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row>
    <row r="171" spans="1:40" hidden="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row>
    <row r="172" spans="1:40" hidden="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row>
    <row r="173" spans="1:40" hidden="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row>
    <row r="174" spans="1:40" hidden="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row>
    <row r="175" spans="1:40" hidden="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row>
    <row r="176" spans="1:40" hidden="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row>
    <row r="177" spans="1:40" hidden="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row>
    <row r="178" spans="1:40" hidden="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row>
    <row r="179" spans="1:40" hidden="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row>
    <row r="180" spans="1:40" hidden="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row>
    <row r="181" spans="1:40" hidden="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row>
    <row r="182" spans="1:40" hidden="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row>
    <row r="183" spans="1:40" hidden="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row>
    <row r="184" spans="1:40" hidden="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row>
    <row r="185" spans="1:40" hidden="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row>
    <row r="186" spans="1:40" hidden="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row>
    <row r="187" spans="1:40" hidden="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row>
    <row r="188" spans="1:40" hidden="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row>
    <row r="189" spans="1:40" hidden="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row>
    <row r="190" spans="1:40" hidden="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row>
    <row r="191" spans="1:40" hidden="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row>
    <row r="192" spans="1:40" hidden="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row>
    <row r="193" spans="1:40" hidden="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row>
    <row r="194" spans="1:40" hidden="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row>
    <row r="195" spans="1:40" hidden="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row>
    <row r="196" spans="1:40" hidden="1"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row>
    <row r="197" spans="1:40" hidden="1"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row>
    <row r="198" spans="1:40" hidden="1"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row>
    <row r="199" spans="1:40" hidden="1"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row>
    <row r="200" spans="1:40" hidden="1"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row>
    <row r="201" spans="1:40" hidden="1"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row>
    <row r="202" spans="1:40" hidden="1"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row>
    <row r="203" spans="1:40" hidden="1"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row>
    <row r="204" spans="1:40" hidden="1"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row>
    <row r="205" spans="1:40" hidden="1"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row>
    <row r="206" spans="1:40" hidden="1"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row>
    <row r="207" spans="1:40" hidden="1"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row>
    <row r="208" spans="1:40" hidden="1"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row>
    <row r="209" spans="1:40" hidden="1"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row>
    <row r="210" spans="1:40" hidden="1"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row>
    <row r="211" spans="1:40" hidden="1"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row>
    <row r="212" spans="1:40" hidden="1"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row>
    <row r="213" spans="1:40" hidden="1" x14ac:dyDescent="0.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row>
    <row r="214" spans="1:40" hidden="1" x14ac:dyDescent="0.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row>
    <row r="215" spans="1:40" hidden="1" x14ac:dyDescent="0.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row>
    <row r="216" spans="1:40" hidden="1" x14ac:dyDescent="0.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row>
    <row r="217" spans="1:40" hidden="1"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row>
    <row r="218" spans="1:40" hidden="1" x14ac:dyDescent="0.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row>
    <row r="219" spans="1:40" hidden="1" x14ac:dyDescent="0.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row>
    <row r="220" spans="1:40" hidden="1" x14ac:dyDescent="0.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row>
    <row r="221" spans="1:40" hidden="1"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row>
    <row r="222" spans="1:40" hidden="1" x14ac:dyDescent="0.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row>
    <row r="223" spans="1:40" hidden="1" x14ac:dyDescent="0.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row>
    <row r="224" spans="1:40" hidden="1" x14ac:dyDescent="0.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row>
    <row r="225" spans="1:40" hidden="1"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row>
    <row r="226" spans="1:40" hidden="1" x14ac:dyDescent="0.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row>
    <row r="227" spans="1:40" hidden="1" x14ac:dyDescent="0.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row>
    <row r="228" spans="1:40" hidden="1" x14ac:dyDescent="0.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row>
    <row r="229" spans="1:40" hidden="1"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row>
    <row r="230" spans="1:40" hidden="1" x14ac:dyDescent="0.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row>
    <row r="231" spans="1:40" hidden="1" x14ac:dyDescent="0.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row>
    <row r="232" spans="1:40" hidden="1" x14ac:dyDescent="0.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row>
    <row r="233" spans="1:40" hidden="1" x14ac:dyDescent="0.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row>
    <row r="234" spans="1:40" hidden="1" x14ac:dyDescent="0.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row>
    <row r="235" spans="1:40" hidden="1" x14ac:dyDescent="0.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row>
    <row r="236" spans="1:40" hidden="1" x14ac:dyDescent="0.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row>
    <row r="237" spans="1:40" hidden="1" x14ac:dyDescent="0.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row>
    <row r="238" spans="1:40" hidden="1" x14ac:dyDescent="0.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row>
    <row r="239" spans="1:40" hidden="1" x14ac:dyDescent="0.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row>
    <row r="240" spans="1:40" hidden="1" x14ac:dyDescent="0.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row>
    <row r="241" spans="1:40" hidden="1" x14ac:dyDescent="0.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row>
    <row r="242" spans="1:40" hidden="1" x14ac:dyDescent="0.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row>
    <row r="243" spans="1:40" hidden="1" x14ac:dyDescent="0.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row>
  </sheetData>
  <mergeCells count="2">
    <mergeCell ref="B7:D7"/>
    <mergeCell ref="F7:I7"/>
  </mergeCells>
  <pageMargins left="0.25" right="0.25" top="0.75" bottom="0.75" header="0.3" footer="0.3"/>
  <pageSetup paperSize="8" scale="7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0272A-126D-4C2C-B392-C2B908E6686B}">
  <sheetPr>
    <tabColor rgb="FFFFFF00"/>
    <pageSetUpPr fitToPage="1"/>
  </sheetPr>
  <dimension ref="A1:P23"/>
  <sheetViews>
    <sheetView zoomScaleNormal="100" workbookViewId="0">
      <selection activeCell="Q25" sqref="Q25"/>
    </sheetView>
  </sheetViews>
  <sheetFormatPr defaultColWidth="0" defaultRowHeight="15" zeroHeight="1" x14ac:dyDescent="0.25"/>
  <cols>
    <col min="1" max="1" width="9.140625" style="36" customWidth="1"/>
    <col min="2" max="2" width="38.140625" style="36" customWidth="1"/>
    <col min="3" max="15" width="12.85546875" style="36" customWidth="1"/>
    <col min="16" max="16" width="9.140625" style="36" customWidth="1"/>
    <col min="17" max="16384" width="9.140625" style="36" hidden="1"/>
  </cols>
  <sheetData>
    <row r="1" spans="2:15" x14ac:dyDescent="0.25"/>
    <row r="2" spans="2:15" ht="15" customHeight="1" thickBot="1" x14ac:dyDescent="0.3"/>
    <row r="3" spans="2:15" ht="32.25" thickBot="1" x14ac:dyDescent="0.55000000000000004">
      <c r="B3" s="69" t="s">
        <v>66</v>
      </c>
      <c r="C3" s="70"/>
      <c r="D3" s="70"/>
      <c r="E3" s="70"/>
      <c r="F3" s="70"/>
      <c r="G3" s="70"/>
      <c r="H3" s="70"/>
      <c r="I3" s="70"/>
      <c r="J3" s="70"/>
      <c r="K3" s="70"/>
      <c r="L3" s="70"/>
      <c r="M3" s="70"/>
      <c r="N3" s="70"/>
      <c r="O3" s="71"/>
    </row>
    <row r="4" spans="2:15" x14ac:dyDescent="0.25">
      <c r="B4" s="39"/>
      <c r="C4" s="40" t="s">
        <v>53</v>
      </c>
      <c r="D4" s="40" t="s">
        <v>54</v>
      </c>
      <c r="E4" s="40" t="s">
        <v>55</v>
      </c>
      <c r="F4" s="40" t="s">
        <v>56</v>
      </c>
      <c r="G4" s="40" t="s">
        <v>57</v>
      </c>
      <c r="H4" s="40" t="s">
        <v>58</v>
      </c>
      <c r="I4" s="40" t="s">
        <v>59</v>
      </c>
      <c r="J4" s="40" t="s">
        <v>60</v>
      </c>
      <c r="K4" s="40" t="s">
        <v>61</v>
      </c>
      <c r="L4" s="40" t="s">
        <v>62</v>
      </c>
      <c r="M4" s="40" t="s">
        <v>63</v>
      </c>
      <c r="N4" s="40" t="s">
        <v>64</v>
      </c>
      <c r="O4" s="41" t="s">
        <v>65</v>
      </c>
    </row>
    <row r="5" spans="2:15" x14ac:dyDescent="0.25">
      <c r="B5" s="8" t="str">
        <f>'(2) Yrityksen lähtötietoja'!B9</f>
        <v xml:space="preserve">     Myynti: Suunnittelupalvelut </v>
      </c>
      <c r="C5" s="38">
        <f>'(2) Yrityksen lähtötietoja'!$C$9/12</f>
        <v>21000</v>
      </c>
      <c r="D5" s="38">
        <f>'(2) Yrityksen lähtötietoja'!$C$9/12</f>
        <v>21000</v>
      </c>
      <c r="E5" s="38">
        <f>'(2) Yrityksen lähtötietoja'!$C$9/12</f>
        <v>21000</v>
      </c>
      <c r="F5" s="38">
        <f>'(2) Yrityksen lähtötietoja'!$C$9/12</f>
        <v>21000</v>
      </c>
      <c r="G5" s="38">
        <f>'(2) Yrityksen lähtötietoja'!$C$9/12</f>
        <v>21000</v>
      </c>
      <c r="H5" s="38">
        <f>'(2) Yrityksen lähtötietoja'!$C$9/12</f>
        <v>21000</v>
      </c>
      <c r="I5" s="38">
        <f>'(2) Yrityksen lähtötietoja'!$C$9/12</f>
        <v>21000</v>
      </c>
      <c r="J5" s="38">
        <f>'(2) Yrityksen lähtötietoja'!$C$9/12</f>
        <v>21000</v>
      </c>
      <c r="K5" s="38">
        <f>'(2) Yrityksen lähtötietoja'!$C$9/12</f>
        <v>21000</v>
      </c>
      <c r="L5" s="38">
        <f>'(2) Yrityksen lähtötietoja'!$C$9/12</f>
        <v>21000</v>
      </c>
      <c r="M5" s="38">
        <f>'(2) Yrityksen lähtötietoja'!$C$9/12</f>
        <v>21000</v>
      </c>
      <c r="N5" s="38">
        <f>'(2) Yrityksen lähtötietoja'!$C$9/12</f>
        <v>21000</v>
      </c>
      <c r="O5" s="42">
        <f>SUM(C5:N5)</f>
        <v>252000</v>
      </c>
    </row>
    <row r="6" spans="2:15" x14ac:dyDescent="0.25">
      <c r="B6" s="8" t="str">
        <f>'(2) Yrityksen lähtötietoja'!B10</f>
        <v xml:space="preserve">     Myynti: Konsultointi ja ylläpito</v>
      </c>
      <c r="C6" s="38">
        <f>'(2) Yrityksen lähtötietoja'!$C$10/12</f>
        <v>9000</v>
      </c>
      <c r="D6" s="38">
        <f>'(2) Yrityksen lähtötietoja'!$C$10/12</f>
        <v>9000</v>
      </c>
      <c r="E6" s="38">
        <f>'(2) Yrityksen lähtötietoja'!$C$10/12</f>
        <v>9000</v>
      </c>
      <c r="F6" s="38">
        <f>'(2) Yrityksen lähtötietoja'!$C$10/12</f>
        <v>9000</v>
      </c>
      <c r="G6" s="38">
        <f>'(2) Yrityksen lähtötietoja'!$C$10/12</f>
        <v>9000</v>
      </c>
      <c r="H6" s="38">
        <f>'(2) Yrityksen lähtötietoja'!$C$10/12</f>
        <v>9000</v>
      </c>
      <c r="I6" s="38">
        <f>'(2) Yrityksen lähtötietoja'!$C$10/12</f>
        <v>9000</v>
      </c>
      <c r="J6" s="38">
        <f>'(2) Yrityksen lähtötietoja'!$C$10/12</f>
        <v>9000</v>
      </c>
      <c r="K6" s="38">
        <f>'(2) Yrityksen lähtötietoja'!$C$10/12</f>
        <v>9000</v>
      </c>
      <c r="L6" s="38">
        <f>'(2) Yrityksen lähtötietoja'!$C$10/12</f>
        <v>9000</v>
      </c>
      <c r="M6" s="38">
        <f>'(2) Yrityksen lähtötietoja'!$C$10/12</f>
        <v>9000</v>
      </c>
      <c r="N6" s="38">
        <f>'(2) Yrityksen lähtötietoja'!$C$10/12</f>
        <v>9000</v>
      </c>
      <c r="O6" s="42">
        <f>SUM(C6:N6)</f>
        <v>108000</v>
      </c>
    </row>
    <row r="7" spans="2:15" x14ac:dyDescent="0.25">
      <c r="B7" s="8" t="s">
        <v>118</v>
      </c>
      <c r="C7" s="38">
        <f>C5+C6</f>
        <v>30000</v>
      </c>
      <c r="D7" s="38">
        <f t="shared" ref="D7:N7" si="0">D5+D6</f>
        <v>30000</v>
      </c>
      <c r="E7" s="38">
        <f t="shared" si="0"/>
        <v>30000</v>
      </c>
      <c r="F7" s="38">
        <f t="shared" si="0"/>
        <v>30000</v>
      </c>
      <c r="G7" s="38">
        <f t="shared" si="0"/>
        <v>30000</v>
      </c>
      <c r="H7" s="38">
        <f t="shared" si="0"/>
        <v>30000</v>
      </c>
      <c r="I7" s="38">
        <f t="shared" si="0"/>
        <v>30000</v>
      </c>
      <c r="J7" s="38">
        <f t="shared" si="0"/>
        <v>30000</v>
      </c>
      <c r="K7" s="38">
        <f t="shared" si="0"/>
        <v>30000</v>
      </c>
      <c r="L7" s="38">
        <f t="shared" si="0"/>
        <v>30000</v>
      </c>
      <c r="M7" s="38">
        <f t="shared" si="0"/>
        <v>30000</v>
      </c>
      <c r="N7" s="38">
        <f t="shared" si="0"/>
        <v>30000</v>
      </c>
      <c r="O7" s="42">
        <f>SUM(C7:N7)</f>
        <v>360000</v>
      </c>
    </row>
    <row r="8" spans="2:15" x14ac:dyDescent="0.25">
      <c r="B8" s="8" t="str">
        <f>'(2) Yrityksen lähtötietoja'!B13</f>
        <v xml:space="preserve">     Ulkopuoliset palvelut</v>
      </c>
      <c r="C8" s="38">
        <f>'(2) Yrityksen lähtötietoja'!$C$13/12</f>
        <v>-1250</v>
      </c>
      <c r="D8" s="38">
        <f>'(2) Yrityksen lähtötietoja'!$C$13/12</f>
        <v>-1250</v>
      </c>
      <c r="E8" s="38">
        <f>'(2) Yrityksen lähtötietoja'!$C$13/12</f>
        <v>-1250</v>
      </c>
      <c r="F8" s="38">
        <f>'(2) Yrityksen lähtötietoja'!$C$13/12</f>
        <v>-1250</v>
      </c>
      <c r="G8" s="38">
        <f>'(2) Yrityksen lähtötietoja'!$C$13/12</f>
        <v>-1250</v>
      </c>
      <c r="H8" s="38">
        <f>'(2) Yrityksen lähtötietoja'!$C$13/12</f>
        <v>-1250</v>
      </c>
      <c r="I8" s="38">
        <f>'(2) Yrityksen lähtötietoja'!$C$13/12</f>
        <v>-1250</v>
      </c>
      <c r="J8" s="38">
        <f>'(2) Yrityksen lähtötietoja'!$C$13/12</f>
        <v>-1250</v>
      </c>
      <c r="K8" s="38">
        <f>'(2) Yrityksen lähtötietoja'!$C$13/12</f>
        <v>-1250</v>
      </c>
      <c r="L8" s="38">
        <f>'(2) Yrityksen lähtötietoja'!$C$13/12</f>
        <v>-1250</v>
      </c>
      <c r="M8" s="38">
        <f>'(2) Yrityksen lähtötietoja'!$C$13/12</f>
        <v>-1250</v>
      </c>
      <c r="N8" s="38">
        <f>'(2) Yrityksen lähtötietoja'!$C$13/12</f>
        <v>-1250</v>
      </c>
      <c r="O8" s="42">
        <f>SUM(C8:N8)</f>
        <v>-15000</v>
      </c>
    </row>
    <row r="9" spans="2:15" x14ac:dyDescent="0.25">
      <c r="B9" s="43" t="str">
        <f>'(2) Yrityksen lähtötietoja'!B15</f>
        <v>Myyntikate</v>
      </c>
      <c r="C9" s="44">
        <f>C5+C6+C8</f>
        <v>28750</v>
      </c>
      <c r="D9" s="44">
        <f t="shared" ref="D9:O9" si="1">D5+D6+D8</f>
        <v>28750</v>
      </c>
      <c r="E9" s="44">
        <f t="shared" si="1"/>
        <v>28750</v>
      </c>
      <c r="F9" s="44">
        <f t="shared" si="1"/>
        <v>28750</v>
      </c>
      <c r="G9" s="44">
        <f t="shared" si="1"/>
        <v>28750</v>
      </c>
      <c r="H9" s="44">
        <f t="shared" si="1"/>
        <v>28750</v>
      </c>
      <c r="I9" s="44">
        <f t="shared" si="1"/>
        <v>28750</v>
      </c>
      <c r="J9" s="44">
        <f t="shared" si="1"/>
        <v>28750</v>
      </c>
      <c r="K9" s="44">
        <f t="shared" si="1"/>
        <v>28750</v>
      </c>
      <c r="L9" s="44">
        <f t="shared" si="1"/>
        <v>28750</v>
      </c>
      <c r="M9" s="44">
        <f t="shared" si="1"/>
        <v>28750</v>
      </c>
      <c r="N9" s="44">
        <f t="shared" si="1"/>
        <v>28750</v>
      </c>
      <c r="O9" s="45">
        <f t="shared" si="1"/>
        <v>345000</v>
      </c>
    </row>
    <row r="10" spans="2:15" x14ac:dyDescent="0.25">
      <c r="B10" s="8" t="str">
        <f>'(2) Yrityksen lähtötietoja'!B17</f>
        <v xml:space="preserve">     Henkilöstökulut</v>
      </c>
      <c r="C10" s="38">
        <f>'(2) Yrityksen lähtötietoja'!$C$17/12</f>
        <v>-20000</v>
      </c>
      <c r="D10" s="38">
        <f>'(2) Yrityksen lähtötietoja'!$C$17/12</f>
        <v>-20000</v>
      </c>
      <c r="E10" s="38">
        <f>'(2) Yrityksen lähtötietoja'!$C$17/12</f>
        <v>-20000</v>
      </c>
      <c r="F10" s="38">
        <f>'(2) Yrityksen lähtötietoja'!$C$17/12</f>
        <v>-20000</v>
      </c>
      <c r="G10" s="38">
        <f>'(2) Yrityksen lähtötietoja'!$C$17/12</f>
        <v>-20000</v>
      </c>
      <c r="H10" s="38">
        <f>'(2) Yrityksen lähtötietoja'!$C$17/12</f>
        <v>-20000</v>
      </c>
      <c r="I10" s="38">
        <f>'(2) Yrityksen lähtötietoja'!$C$17/12</f>
        <v>-20000</v>
      </c>
      <c r="J10" s="38">
        <f>'(2) Yrityksen lähtötietoja'!$C$17/12</f>
        <v>-20000</v>
      </c>
      <c r="K10" s="38">
        <f>'(2) Yrityksen lähtötietoja'!$C$17/12</f>
        <v>-20000</v>
      </c>
      <c r="L10" s="38">
        <f>'(2) Yrityksen lähtötietoja'!$C$17/12</f>
        <v>-20000</v>
      </c>
      <c r="M10" s="38">
        <f>'(2) Yrityksen lähtötietoja'!$C$17/12</f>
        <v>-20000</v>
      </c>
      <c r="N10" s="38">
        <f>'(2) Yrityksen lähtötietoja'!$C$17/12</f>
        <v>-20000</v>
      </c>
      <c r="O10" s="42">
        <f>SUM(C10:N10)</f>
        <v>-240000</v>
      </c>
    </row>
    <row r="11" spans="2:15" x14ac:dyDescent="0.25">
      <c r="B11" s="8" t="str">
        <f>'(2) Yrityksen lähtötietoja'!B18</f>
        <v xml:space="preserve">     Toimitilakulut</v>
      </c>
      <c r="C11" s="38">
        <f>'(2) Yrityksen lähtötietoja'!$C$18/12</f>
        <v>-1500</v>
      </c>
      <c r="D11" s="38">
        <f>'(2) Yrityksen lähtötietoja'!$C$18/12</f>
        <v>-1500</v>
      </c>
      <c r="E11" s="38">
        <f>'(2) Yrityksen lähtötietoja'!$C$18/12</f>
        <v>-1500</v>
      </c>
      <c r="F11" s="38">
        <f>'(2) Yrityksen lähtötietoja'!$C$18/12</f>
        <v>-1500</v>
      </c>
      <c r="G11" s="38">
        <f>'(2) Yrityksen lähtötietoja'!$C$18/12</f>
        <v>-1500</v>
      </c>
      <c r="H11" s="38">
        <f>'(2) Yrityksen lähtötietoja'!$C$18/12</f>
        <v>-1500</v>
      </c>
      <c r="I11" s="38">
        <f>'(2) Yrityksen lähtötietoja'!$C$18/12</f>
        <v>-1500</v>
      </c>
      <c r="J11" s="38">
        <f>'(2) Yrityksen lähtötietoja'!$C$18/12</f>
        <v>-1500</v>
      </c>
      <c r="K11" s="38">
        <f>'(2) Yrityksen lähtötietoja'!$C$18/12</f>
        <v>-1500</v>
      </c>
      <c r="L11" s="38">
        <f>'(2) Yrityksen lähtötietoja'!$C$18/12</f>
        <v>-1500</v>
      </c>
      <c r="M11" s="38">
        <f>'(2) Yrityksen lähtötietoja'!$C$18/12</f>
        <v>-1500</v>
      </c>
      <c r="N11" s="38">
        <f>'(2) Yrityksen lähtötietoja'!$C$18/12</f>
        <v>-1500</v>
      </c>
      <c r="O11" s="42">
        <f t="shared" ref="O11:O18" si="2">SUM(C11:N11)</f>
        <v>-18000</v>
      </c>
    </row>
    <row r="12" spans="2:15" x14ac:dyDescent="0.25">
      <c r="B12" s="8" t="str">
        <f>'(2) Yrityksen lähtötietoja'!B19</f>
        <v xml:space="preserve">     Markkinointikulut</v>
      </c>
      <c r="C12" s="38">
        <f>'(2) Yrityksen lähtötietoja'!$C$19/12</f>
        <v>-1000</v>
      </c>
      <c r="D12" s="38">
        <f>'(2) Yrityksen lähtötietoja'!$C$19/12</f>
        <v>-1000</v>
      </c>
      <c r="E12" s="38">
        <f>'(2) Yrityksen lähtötietoja'!$C$19/12</f>
        <v>-1000</v>
      </c>
      <c r="F12" s="38">
        <f>'(2) Yrityksen lähtötietoja'!$C$19/12</f>
        <v>-1000</v>
      </c>
      <c r="G12" s="38">
        <f>'(2) Yrityksen lähtötietoja'!$C$19/12</f>
        <v>-1000</v>
      </c>
      <c r="H12" s="38">
        <f>'(2) Yrityksen lähtötietoja'!$C$19/12</f>
        <v>-1000</v>
      </c>
      <c r="I12" s="38">
        <f>'(2) Yrityksen lähtötietoja'!$C$19/12</f>
        <v>-1000</v>
      </c>
      <c r="J12" s="38">
        <f>'(2) Yrityksen lähtötietoja'!$C$19/12</f>
        <v>-1000</v>
      </c>
      <c r="K12" s="38">
        <f>'(2) Yrityksen lähtötietoja'!$C$19/12</f>
        <v>-1000</v>
      </c>
      <c r="L12" s="38">
        <f>'(2) Yrityksen lähtötietoja'!$C$19/12</f>
        <v>-1000</v>
      </c>
      <c r="M12" s="38">
        <f>'(2) Yrityksen lähtötietoja'!$C$19/12</f>
        <v>-1000</v>
      </c>
      <c r="N12" s="38">
        <f>'(2) Yrityksen lähtötietoja'!$C$19/12</f>
        <v>-1000</v>
      </c>
      <c r="O12" s="42">
        <f t="shared" si="2"/>
        <v>-12000</v>
      </c>
    </row>
    <row r="13" spans="2:15" x14ac:dyDescent="0.25">
      <c r="B13" s="8" t="str">
        <f>'(2) Yrityksen lähtötietoja'!B20</f>
        <v xml:space="preserve">     IT- ja ohjelmistokulut</v>
      </c>
      <c r="C13" s="38">
        <f>'(2) Yrityksen lähtötietoja'!$C$20/12</f>
        <v>-700</v>
      </c>
      <c r="D13" s="38">
        <f>'(2) Yrityksen lähtötietoja'!$C$20/12</f>
        <v>-700</v>
      </c>
      <c r="E13" s="38">
        <f>'(2) Yrityksen lähtötietoja'!$C$20/12</f>
        <v>-700</v>
      </c>
      <c r="F13" s="38">
        <f>'(2) Yrityksen lähtötietoja'!$C$20/12</f>
        <v>-700</v>
      </c>
      <c r="G13" s="38">
        <f>'(2) Yrityksen lähtötietoja'!$C$20/12</f>
        <v>-700</v>
      </c>
      <c r="H13" s="38">
        <f>'(2) Yrityksen lähtötietoja'!$C$20/12</f>
        <v>-700</v>
      </c>
      <c r="I13" s="38">
        <f>'(2) Yrityksen lähtötietoja'!$C$20/12</f>
        <v>-700</v>
      </c>
      <c r="J13" s="38">
        <f>'(2) Yrityksen lähtötietoja'!$C$20/12</f>
        <v>-700</v>
      </c>
      <c r="K13" s="38">
        <f>'(2) Yrityksen lähtötietoja'!$C$20/12</f>
        <v>-700</v>
      </c>
      <c r="L13" s="38">
        <f>'(2) Yrityksen lähtötietoja'!$C$20/12</f>
        <v>-700</v>
      </c>
      <c r="M13" s="38">
        <f>'(2) Yrityksen lähtötietoja'!$C$20/12</f>
        <v>-700</v>
      </c>
      <c r="N13" s="38">
        <f>'(2) Yrityksen lähtötietoja'!$C$20/12</f>
        <v>-700</v>
      </c>
      <c r="O13" s="42">
        <f t="shared" si="2"/>
        <v>-8400</v>
      </c>
    </row>
    <row r="14" spans="2:15" x14ac:dyDescent="0.25">
      <c r="B14" s="8" t="str">
        <f>'(2) Yrityksen lähtötietoja'!B21</f>
        <v xml:space="preserve">     Muut kiinteät kustannukset</v>
      </c>
      <c r="C14" s="38">
        <f>'(2) Yrityksen lähtötietoja'!$C$21/12</f>
        <v>-2000</v>
      </c>
      <c r="D14" s="38">
        <f>'(2) Yrityksen lähtötietoja'!$C$21/12</f>
        <v>-2000</v>
      </c>
      <c r="E14" s="38">
        <f>'(2) Yrityksen lähtötietoja'!$C$21/12</f>
        <v>-2000</v>
      </c>
      <c r="F14" s="38">
        <f>'(2) Yrityksen lähtötietoja'!$C$21/12</f>
        <v>-2000</v>
      </c>
      <c r="G14" s="38">
        <f>'(2) Yrityksen lähtötietoja'!$C$21/12</f>
        <v>-2000</v>
      </c>
      <c r="H14" s="38">
        <f>'(2) Yrityksen lähtötietoja'!$C$21/12</f>
        <v>-2000</v>
      </c>
      <c r="I14" s="38">
        <f>'(2) Yrityksen lähtötietoja'!$C$21/12</f>
        <v>-2000</v>
      </c>
      <c r="J14" s="38">
        <f>'(2) Yrityksen lähtötietoja'!$C$21/12</f>
        <v>-2000</v>
      </c>
      <c r="K14" s="38">
        <f>'(2) Yrityksen lähtötietoja'!$C$21/12</f>
        <v>-2000</v>
      </c>
      <c r="L14" s="38">
        <f>'(2) Yrityksen lähtötietoja'!$C$21/12</f>
        <v>-2000</v>
      </c>
      <c r="M14" s="38">
        <f>'(2) Yrityksen lähtötietoja'!$C$21/12</f>
        <v>-2000</v>
      </c>
      <c r="N14" s="38">
        <f>'(2) Yrityksen lähtötietoja'!$C$21/12</f>
        <v>-2000</v>
      </c>
      <c r="O14" s="42">
        <f t="shared" si="2"/>
        <v>-24000</v>
      </c>
    </row>
    <row r="15" spans="2:15" x14ac:dyDescent="0.25">
      <c r="B15" s="43" t="str">
        <f>'(2) Yrityksen lähtötietoja'!B23</f>
        <v>Käyttökate</v>
      </c>
      <c r="C15" s="44">
        <f>C9+C10+C11+C12+C13+C14</f>
        <v>3550</v>
      </c>
      <c r="D15" s="44">
        <f t="shared" ref="D15:O15" si="3">D9+D10+D11+D12+D13+D14</f>
        <v>3550</v>
      </c>
      <c r="E15" s="44">
        <f t="shared" si="3"/>
        <v>3550</v>
      </c>
      <c r="F15" s="44">
        <f t="shared" si="3"/>
        <v>3550</v>
      </c>
      <c r="G15" s="44">
        <f t="shared" si="3"/>
        <v>3550</v>
      </c>
      <c r="H15" s="44">
        <f t="shared" si="3"/>
        <v>3550</v>
      </c>
      <c r="I15" s="44">
        <f t="shared" si="3"/>
        <v>3550</v>
      </c>
      <c r="J15" s="44">
        <f t="shared" si="3"/>
        <v>3550</v>
      </c>
      <c r="K15" s="44">
        <f t="shared" si="3"/>
        <v>3550</v>
      </c>
      <c r="L15" s="44">
        <f t="shared" si="3"/>
        <v>3550</v>
      </c>
      <c r="M15" s="44">
        <f t="shared" si="3"/>
        <v>3550</v>
      </c>
      <c r="N15" s="44">
        <f t="shared" si="3"/>
        <v>3550</v>
      </c>
      <c r="O15" s="45">
        <f t="shared" si="3"/>
        <v>42600</v>
      </c>
    </row>
    <row r="16" spans="2:15" x14ac:dyDescent="0.25">
      <c r="B16" s="8" t="str">
        <f>'(2) Yrityksen lähtötietoja'!B24</f>
        <v>Poistot ja arvonalentumiset</v>
      </c>
      <c r="C16" s="38">
        <f>'(2) Yrityksen lähtötietoja'!$D$24/12</f>
        <v>-400</v>
      </c>
      <c r="D16" s="38">
        <f>'(2) Yrityksen lähtötietoja'!$D$24/12</f>
        <v>-400</v>
      </c>
      <c r="E16" s="38">
        <f>'(2) Yrityksen lähtötietoja'!$D$24/12</f>
        <v>-400</v>
      </c>
      <c r="F16" s="38">
        <f>'(2) Yrityksen lähtötietoja'!$D$24/12</f>
        <v>-400</v>
      </c>
      <c r="G16" s="38">
        <f>'(2) Yrityksen lähtötietoja'!$D$24/12</f>
        <v>-400</v>
      </c>
      <c r="H16" s="38">
        <f>'(2) Yrityksen lähtötietoja'!$D$24/12</f>
        <v>-400</v>
      </c>
      <c r="I16" s="38">
        <f>'(2) Yrityksen lähtötietoja'!$D$24/12</f>
        <v>-400</v>
      </c>
      <c r="J16" s="38">
        <f>'(2) Yrityksen lähtötietoja'!$D$24/12</f>
        <v>-400</v>
      </c>
      <c r="K16" s="38">
        <f>'(2) Yrityksen lähtötietoja'!$D$24/12</f>
        <v>-400</v>
      </c>
      <c r="L16" s="38">
        <f>'(2) Yrityksen lähtötietoja'!$D$24/12</f>
        <v>-400</v>
      </c>
      <c r="M16" s="38">
        <f>'(2) Yrityksen lähtötietoja'!$D$24/12</f>
        <v>-400</v>
      </c>
      <c r="N16" s="38">
        <f>'(2) Yrityksen lähtötietoja'!$D$24/12</f>
        <v>-400</v>
      </c>
      <c r="O16" s="42">
        <f t="shared" si="2"/>
        <v>-4800</v>
      </c>
    </row>
    <row r="17" spans="2:15" x14ac:dyDescent="0.25">
      <c r="B17" s="43" t="str">
        <f>'(2) Yrityksen lähtötietoja'!B25</f>
        <v>Liikevoitto</v>
      </c>
      <c r="C17" s="44">
        <f>C15+C16</f>
        <v>3150</v>
      </c>
      <c r="D17" s="44">
        <f t="shared" ref="D17:O17" si="4">D15+D16</f>
        <v>3150</v>
      </c>
      <c r="E17" s="44">
        <f t="shared" si="4"/>
        <v>3150</v>
      </c>
      <c r="F17" s="44">
        <f t="shared" si="4"/>
        <v>3150</v>
      </c>
      <c r="G17" s="44">
        <f t="shared" si="4"/>
        <v>3150</v>
      </c>
      <c r="H17" s="44">
        <f t="shared" si="4"/>
        <v>3150</v>
      </c>
      <c r="I17" s="44">
        <f t="shared" si="4"/>
        <v>3150</v>
      </c>
      <c r="J17" s="44">
        <f t="shared" si="4"/>
        <v>3150</v>
      </c>
      <c r="K17" s="44">
        <f t="shared" si="4"/>
        <v>3150</v>
      </c>
      <c r="L17" s="44">
        <f t="shared" si="4"/>
        <v>3150</v>
      </c>
      <c r="M17" s="44">
        <f t="shared" si="4"/>
        <v>3150</v>
      </c>
      <c r="N17" s="44">
        <f t="shared" si="4"/>
        <v>3150</v>
      </c>
      <c r="O17" s="45">
        <f t="shared" si="4"/>
        <v>37800</v>
      </c>
    </row>
    <row r="18" spans="2:15" x14ac:dyDescent="0.25">
      <c r="B18" s="8" t="str">
        <f>'(2) Yrityksen lähtötietoja'!B26</f>
        <v>Korkomenot</v>
      </c>
      <c r="C18" s="38">
        <f>'(2) Yrityksen lähtötietoja'!$D$26/12</f>
        <v>-125</v>
      </c>
      <c r="D18" s="38">
        <f>'(2) Yrityksen lähtötietoja'!$D$26/12</f>
        <v>-125</v>
      </c>
      <c r="E18" s="38">
        <f>'(2) Yrityksen lähtötietoja'!$D$26/12</f>
        <v>-125</v>
      </c>
      <c r="F18" s="38">
        <f>'(2) Yrityksen lähtötietoja'!$D$26/12</f>
        <v>-125</v>
      </c>
      <c r="G18" s="38">
        <f>'(2) Yrityksen lähtötietoja'!$D$26/12</f>
        <v>-125</v>
      </c>
      <c r="H18" s="38">
        <f>'(2) Yrityksen lähtötietoja'!$D$26/12</f>
        <v>-125</v>
      </c>
      <c r="I18" s="38">
        <f>'(2) Yrityksen lähtötietoja'!$D$26/12</f>
        <v>-125</v>
      </c>
      <c r="J18" s="38">
        <f>'(2) Yrityksen lähtötietoja'!$D$26/12</f>
        <v>-125</v>
      </c>
      <c r="K18" s="38">
        <f>'(2) Yrityksen lähtötietoja'!$D$26/12</f>
        <v>-125</v>
      </c>
      <c r="L18" s="38">
        <f>'(2) Yrityksen lähtötietoja'!$D$26/12</f>
        <v>-125</v>
      </c>
      <c r="M18" s="38">
        <f>'(2) Yrityksen lähtötietoja'!$D$26/12</f>
        <v>-125</v>
      </c>
      <c r="N18" s="38">
        <f>'(2) Yrityksen lähtötietoja'!$D$26/12</f>
        <v>-125</v>
      </c>
      <c r="O18" s="42">
        <f t="shared" si="2"/>
        <v>-1500</v>
      </c>
    </row>
    <row r="19" spans="2:15" x14ac:dyDescent="0.25">
      <c r="B19" s="43" t="str">
        <f>'(2) Yrityksen lähtötietoja'!B27</f>
        <v>Tulos ennen veroja</v>
      </c>
      <c r="C19" s="44">
        <f>C17+C18</f>
        <v>3025</v>
      </c>
      <c r="D19" s="44">
        <f t="shared" ref="D19:O19" si="5">D17+D18</f>
        <v>3025</v>
      </c>
      <c r="E19" s="44">
        <f t="shared" si="5"/>
        <v>3025</v>
      </c>
      <c r="F19" s="44">
        <f t="shared" si="5"/>
        <v>3025</v>
      </c>
      <c r="G19" s="44">
        <f t="shared" si="5"/>
        <v>3025</v>
      </c>
      <c r="H19" s="44">
        <f t="shared" si="5"/>
        <v>3025</v>
      </c>
      <c r="I19" s="44">
        <f t="shared" si="5"/>
        <v>3025</v>
      </c>
      <c r="J19" s="44">
        <f t="shared" si="5"/>
        <v>3025</v>
      </c>
      <c r="K19" s="44">
        <f t="shared" si="5"/>
        <v>3025</v>
      </c>
      <c r="L19" s="44">
        <f t="shared" si="5"/>
        <v>3025</v>
      </c>
      <c r="M19" s="44">
        <f t="shared" si="5"/>
        <v>3025</v>
      </c>
      <c r="N19" s="44">
        <f t="shared" si="5"/>
        <v>3025</v>
      </c>
      <c r="O19" s="45">
        <f t="shared" si="5"/>
        <v>36300</v>
      </c>
    </row>
    <row r="20" spans="2:15" x14ac:dyDescent="0.25">
      <c r="B20" s="8" t="str">
        <f>'(2) Yrityksen lähtötietoja'!B28</f>
        <v>Verot</v>
      </c>
      <c r="C20" s="38">
        <f>-0.2*C19</f>
        <v>-605</v>
      </c>
      <c r="D20" s="38">
        <f t="shared" ref="D20:O20" si="6">-0.2*D19</f>
        <v>-605</v>
      </c>
      <c r="E20" s="38">
        <f t="shared" si="6"/>
        <v>-605</v>
      </c>
      <c r="F20" s="38">
        <f t="shared" si="6"/>
        <v>-605</v>
      </c>
      <c r="G20" s="38">
        <f t="shared" si="6"/>
        <v>-605</v>
      </c>
      <c r="H20" s="38">
        <f t="shared" si="6"/>
        <v>-605</v>
      </c>
      <c r="I20" s="38">
        <f t="shared" si="6"/>
        <v>-605</v>
      </c>
      <c r="J20" s="38">
        <f t="shared" si="6"/>
        <v>-605</v>
      </c>
      <c r="K20" s="38">
        <f t="shared" si="6"/>
        <v>-605</v>
      </c>
      <c r="L20" s="38">
        <f t="shared" si="6"/>
        <v>-605</v>
      </c>
      <c r="M20" s="38">
        <f t="shared" si="6"/>
        <v>-605</v>
      </c>
      <c r="N20" s="38">
        <f t="shared" si="6"/>
        <v>-605</v>
      </c>
      <c r="O20" s="42">
        <f t="shared" si="6"/>
        <v>-7260</v>
      </c>
    </row>
    <row r="21" spans="2:15" ht="15.75" thickBot="1" x14ac:dyDescent="0.3">
      <c r="B21" s="46" t="str">
        <f>'(2) Yrityksen lähtötietoja'!B29</f>
        <v>Tilikauden tulos</v>
      </c>
      <c r="C21" s="47">
        <f>C19+C20</f>
        <v>2420</v>
      </c>
      <c r="D21" s="47">
        <f t="shared" ref="D21:O21" si="7">D19+D20</f>
        <v>2420</v>
      </c>
      <c r="E21" s="47">
        <f t="shared" si="7"/>
        <v>2420</v>
      </c>
      <c r="F21" s="47">
        <f t="shared" si="7"/>
        <v>2420</v>
      </c>
      <c r="G21" s="47">
        <f t="shared" si="7"/>
        <v>2420</v>
      </c>
      <c r="H21" s="47">
        <f t="shared" si="7"/>
        <v>2420</v>
      </c>
      <c r="I21" s="47">
        <f t="shared" si="7"/>
        <v>2420</v>
      </c>
      <c r="J21" s="47">
        <f t="shared" si="7"/>
        <v>2420</v>
      </c>
      <c r="K21" s="47">
        <f t="shared" si="7"/>
        <v>2420</v>
      </c>
      <c r="L21" s="47">
        <f t="shared" si="7"/>
        <v>2420</v>
      </c>
      <c r="M21" s="47">
        <f t="shared" si="7"/>
        <v>2420</v>
      </c>
      <c r="N21" s="47">
        <f t="shared" si="7"/>
        <v>2420</v>
      </c>
      <c r="O21" s="48">
        <f t="shared" si="7"/>
        <v>29040</v>
      </c>
    </row>
    <row r="22" spans="2:15" x14ac:dyDescent="0.25"/>
    <row r="23" spans="2:15" x14ac:dyDescent="0.25"/>
  </sheetData>
  <sheetProtection selectLockedCells="1" selectUnlockedCells="1"/>
  <mergeCells count="1">
    <mergeCell ref="B3:O3"/>
  </mergeCells>
  <conditionalFormatting sqref="A1:XFD2 A3:B3 P3:XFD3 A4:XFD1048576">
    <cfRule type="cellIs" dxfId="2" priority="1" operator="lessThan">
      <formula>0</formula>
    </cfRule>
  </conditionalFormatting>
  <pageMargins left="0.25" right="0.25" top="0.75" bottom="0.75" header="0.3" footer="0.3"/>
  <pageSetup paperSize="8"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F46C-642F-4254-BB82-00722AECC863}">
  <sheetPr>
    <tabColor theme="5"/>
    <pageSetUpPr fitToPage="1"/>
  </sheetPr>
  <dimension ref="A1:P36"/>
  <sheetViews>
    <sheetView zoomScaleNormal="100" workbookViewId="0">
      <selection activeCell="Q25" sqref="Q25"/>
    </sheetView>
  </sheetViews>
  <sheetFormatPr defaultColWidth="0" defaultRowHeight="15" customHeight="1" zeroHeight="1" x14ac:dyDescent="0.25"/>
  <cols>
    <col min="1" max="1" width="9.140625" style="36" customWidth="1"/>
    <col min="2" max="2" width="38.140625" style="36" customWidth="1"/>
    <col min="3" max="15" width="12.85546875" style="36" customWidth="1"/>
    <col min="16" max="16" width="9.140625" style="36" customWidth="1"/>
    <col min="17" max="16384" width="9.140625" style="36" hidden="1"/>
  </cols>
  <sheetData>
    <row r="1" spans="2:15" x14ac:dyDescent="0.25"/>
    <row r="2" spans="2:15" ht="15" customHeight="1" thickBot="1" x14ac:dyDescent="0.3"/>
    <row r="3" spans="2:15" ht="32.25" thickBot="1" x14ac:dyDescent="0.55000000000000004">
      <c r="B3" s="69" t="s">
        <v>69</v>
      </c>
      <c r="C3" s="70"/>
      <c r="D3" s="70"/>
      <c r="E3" s="70"/>
      <c r="F3" s="70"/>
      <c r="G3" s="70"/>
      <c r="H3" s="70"/>
      <c r="I3" s="70"/>
      <c r="J3" s="70"/>
      <c r="K3" s="70"/>
      <c r="L3" s="70"/>
      <c r="M3" s="70"/>
      <c r="N3" s="70"/>
      <c r="O3" s="71"/>
    </row>
    <row r="4" spans="2:15" x14ac:dyDescent="0.25">
      <c r="B4" s="39"/>
      <c r="C4" s="40" t="s">
        <v>53</v>
      </c>
      <c r="D4" s="40" t="s">
        <v>54</v>
      </c>
      <c r="E4" s="40" t="s">
        <v>55</v>
      </c>
      <c r="F4" s="40" t="s">
        <v>56</v>
      </c>
      <c r="G4" s="40" t="s">
        <v>57</v>
      </c>
      <c r="H4" s="40" t="s">
        <v>58</v>
      </c>
      <c r="I4" s="40" t="s">
        <v>59</v>
      </c>
      <c r="J4" s="40" t="s">
        <v>60</v>
      </c>
      <c r="K4" s="40" t="s">
        <v>61</v>
      </c>
      <c r="L4" s="40" t="s">
        <v>62</v>
      </c>
      <c r="M4" s="40" t="s">
        <v>63</v>
      </c>
      <c r="N4" s="40" t="s">
        <v>64</v>
      </c>
      <c r="O4" s="41" t="s">
        <v>65</v>
      </c>
    </row>
    <row r="5" spans="2:15" x14ac:dyDescent="0.25">
      <c r="B5" s="8" t="str">
        <f>'(2) Yrityksen lähtötietoja'!B9</f>
        <v xml:space="preserve">     Myynti: Suunnittelupalvelut </v>
      </c>
      <c r="C5" s="38"/>
      <c r="D5" s="38"/>
      <c r="E5" s="38"/>
      <c r="F5" s="38"/>
      <c r="G5" s="38"/>
      <c r="H5" s="38"/>
      <c r="I5" s="38"/>
      <c r="J5" s="38"/>
      <c r="K5" s="38"/>
      <c r="L5" s="38"/>
      <c r="M5" s="38"/>
      <c r="N5" s="38"/>
      <c r="O5" s="42"/>
    </row>
    <row r="6" spans="2:15" x14ac:dyDescent="0.25">
      <c r="B6" s="8" t="str">
        <f>'(2) Yrityksen lähtötietoja'!B10</f>
        <v xml:space="preserve">     Myynti: Konsultointi ja ylläpito</v>
      </c>
      <c r="C6" s="38"/>
      <c r="D6" s="38"/>
      <c r="E6" s="38"/>
      <c r="F6" s="38"/>
      <c r="G6" s="38"/>
      <c r="H6" s="38"/>
      <c r="I6" s="38"/>
      <c r="J6" s="38"/>
      <c r="K6" s="38"/>
      <c r="L6" s="38"/>
      <c r="M6" s="38"/>
      <c r="N6" s="38"/>
      <c r="O6" s="42"/>
    </row>
    <row r="7" spans="2:15" x14ac:dyDescent="0.25">
      <c r="B7" s="8" t="s">
        <v>118</v>
      </c>
      <c r="C7" s="38"/>
      <c r="D7" s="38"/>
      <c r="E7" s="38"/>
      <c r="F7" s="38"/>
      <c r="G7" s="38"/>
      <c r="H7" s="38"/>
      <c r="I7" s="38"/>
      <c r="J7" s="38"/>
      <c r="K7" s="38"/>
      <c r="L7" s="38"/>
      <c r="M7" s="38"/>
      <c r="N7" s="38"/>
      <c r="O7" s="42"/>
    </row>
    <row r="8" spans="2:15" x14ac:dyDescent="0.25">
      <c r="B8" s="8" t="str">
        <f>'(2) Yrityksen lähtötietoja'!B13</f>
        <v xml:space="preserve">     Ulkopuoliset palvelut</v>
      </c>
      <c r="C8" s="38"/>
      <c r="D8" s="38"/>
      <c r="E8" s="38"/>
      <c r="F8" s="38"/>
      <c r="G8" s="38"/>
      <c r="H8" s="38"/>
      <c r="I8" s="38"/>
      <c r="J8" s="38"/>
      <c r="K8" s="38"/>
      <c r="L8" s="38"/>
      <c r="M8" s="38"/>
      <c r="N8" s="38"/>
      <c r="O8" s="42"/>
    </row>
    <row r="9" spans="2:15" x14ac:dyDescent="0.25">
      <c r="B9" s="43" t="str">
        <f>'(2) Yrityksen lähtötietoja'!B15</f>
        <v>Myyntikate</v>
      </c>
      <c r="C9" s="44"/>
      <c r="D9" s="44"/>
      <c r="E9" s="44"/>
      <c r="F9" s="44"/>
      <c r="G9" s="44"/>
      <c r="H9" s="44"/>
      <c r="I9" s="44"/>
      <c r="J9" s="44"/>
      <c r="K9" s="44"/>
      <c r="L9" s="44"/>
      <c r="M9" s="44"/>
      <c r="N9" s="44"/>
      <c r="O9" s="45"/>
    </row>
    <row r="10" spans="2:15" x14ac:dyDescent="0.25">
      <c r="B10" s="8" t="str">
        <f>'(2) Yrityksen lähtötietoja'!B17</f>
        <v xml:space="preserve">     Henkilöstökulut</v>
      </c>
      <c r="C10" s="38"/>
      <c r="D10" s="38"/>
      <c r="E10" s="38"/>
      <c r="F10" s="38"/>
      <c r="G10" s="38"/>
      <c r="H10" s="38"/>
      <c r="I10" s="38"/>
      <c r="J10" s="38"/>
      <c r="K10" s="38"/>
      <c r="L10" s="38"/>
      <c r="M10" s="38"/>
      <c r="N10" s="38"/>
      <c r="O10" s="42"/>
    </row>
    <row r="11" spans="2:15" x14ac:dyDescent="0.25">
      <c r="B11" s="8" t="str">
        <f>'(2) Yrityksen lähtötietoja'!B18</f>
        <v xml:space="preserve">     Toimitilakulut</v>
      </c>
      <c r="C11" s="38"/>
      <c r="D11" s="38"/>
      <c r="E11" s="38"/>
      <c r="F11" s="38"/>
      <c r="G11" s="38"/>
      <c r="H11" s="38"/>
      <c r="I11" s="38"/>
      <c r="J11" s="38"/>
      <c r="K11" s="38"/>
      <c r="L11" s="38"/>
      <c r="M11" s="38"/>
      <c r="N11" s="38"/>
      <c r="O11" s="42"/>
    </row>
    <row r="12" spans="2:15" x14ac:dyDescent="0.25">
      <c r="B12" s="8" t="str">
        <f>'(2) Yrityksen lähtötietoja'!B19</f>
        <v xml:space="preserve">     Markkinointikulut</v>
      </c>
      <c r="C12" s="38"/>
      <c r="D12" s="38"/>
      <c r="E12" s="38"/>
      <c r="F12" s="38"/>
      <c r="G12" s="38"/>
      <c r="H12" s="38"/>
      <c r="I12" s="38"/>
      <c r="J12" s="38"/>
      <c r="K12" s="38"/>
      <c r="L12" s="38"/>
      <c r="M12" s="38"/>
      <c r="N12" s="38"/>
      <c r="O12" s="42"/>
    </row>
    <row r="13" spans="2:15" x14ac:dyDescent="0.25">
      <c r="B13" s="8" t="str">
        <f>'(2) Yrityksen lähtötietoja'!B20</f>
        <v xml:space="preserve">     IT- ja ohjelmistokulut</v>
      </c>
      <c r="C13" s="38"/>
      <c r="D13" s="38"/>
      <c r="E13" s="38"/>
      <c r="F13" s="38"/>
      <c r="G13" s="38"/>
      <c r="H13" s="38"/>
      <c r="I13" s="38"/>
      <c r="J13" s="38"/>
      <c r="K13" s="38"/>
      <c r="L13" s="38"/>
      <c r="M13" s="38"/>
      <c r="N13" s="38"/>
      <c r="O13" s="42"/>
    </row>
    <row r="14" spans="2:15" x14ac:dyDescent="0.25">
      <c r="B14" s="8" t="s">
        <v>67</v>
      </c>
      <c r="C14" s="38"/>
      <c r="D14" s="38"/>
      <c r="E14" s="38"/>
      <c r="F14" s="38"/>
      <c r="G14" s="38"/>
      <c r="H14" s="38"/>
      <c r="I14" s="38"/>
      <c r="J14" s="38"/>
      <c r="K14" s="49"/>
      <c r="L14" s="38"/>
      <c r="M14" s="38"/>
      <c r="N14" s="38"/>
      <c r="O14" s="42"/>
    </row>
    <row r="15" spans="2:15" x14ac:dyDescent="0.25">
      <c r="B15" s="8" t="str">
        <f>'(2) Yrityksen lähtötietoja'!B21</f>
        <v xml:space="preserve">     Muut kiinteät kustannukset</v>
      </c>
      <c r="C15" s="38"/>
      <c r="D15" s="38"/>
      <c r="E15" s="38"/>
      <c r="F15" s="38"/>
      <c r="G15" s="38"/>
      <c r="H15" s="38"/>
      <c r="I15" s="38"/>
      <c r="J15" s="38"/>
      <c r="K15" s="38"/>
      <c r="L15" s="38"/>
      <c r="M15" s="38"/>
      <c r="N15" s="38"/>
      <c r="O15" s="42"/>
    </row>
    <row r="16" spans="2:15" x14ac:dyDescent="0.25">
      <c r="B16" s="43" t="str">
        <f>'(2) Yrityksen lähtötietoja'!B23</f>
        <v>Käyttökate</v>
      </c>
      <c r="C16" s="44"/>
      <c r="D16" s="44"/>
      <c r="E16" s="44"/>
      <c r="F16" s="44"/>
      <c r="G16" s="44"/>
      <c r="H16" s="44"/>
      <c r="I16" s="44"/>
      <c r="J16" s="44"/>
      <c r="K16" s="44"/>
      <c r="L16" s="44"/>
      <c r="M16" s="44"/>
      <c r="N16" s="44"/>
      <c r="O16" s="45"/>
    </row>
    <row r="17" spans="2:15" x14ac:dyDescent="0.25">
      <c r="B17" s="8" t="str">
        <f>'(2) Yrityksen lähtötietoja'!B24</f>
        <v>Poistot ja arvonalentumiset</v>
      </c>
      <c r="C17" s="38"/>
      <c r="D17" s="38"/>
      <c r="E17" s="38"/>
      <c r="F17" s="38"/>
      <c r="G17" s="38"/>
      <c r="H17" s="38"/>
      <c r="I17" s="38"/>
      <c r="J17" s="38"/>
      <c r="K17" s="38"/>
      <c r="L17" s="38"/>
      <c r="M17" s="38"/>
      <c r="N17" s="38"/>
      <c r="O17" s="42"/>
    </row>
    <row r="18" spans="2:15" x14ac:dyDescent="0.25">
      <c r="B18" s="43" t="str">
        <f>'(2) Yrityksen lähtötietoja'!B25</f>
        <v>Liikevoitto</v>
      </c>
      <c r="C18" s="44"/>
      <c r="D18" s="44"/>
      <c r="E18" s="44"/>
      <c r="F18" s="44"/>
      <c r="G18" s="44"/>
      <c r="H18" s="44"/>
      <c r="I18" s="44"/>
      <c r="J18" s="44"/>
      <c r="K18" s="44"/>
      <c r="L18" s="44"/>
      <c r="M18" s="44"/>
      <c r="N18" s="44"/>
      <c r="O18" s="45"/>
    </row>
    <row r="19" spans="2:15" x14ac:dyDescent="0.25">
      <c r="B19" s="8" t="str">
        <f>'(2) Yrityksen lähtötietoja'!B26</f>
        <v>Korkomenot</v>
      </c>
      <c r="C19" s="38"/>
      <c r="D19" s="38"/>
      <c r="E19" s="38"/>
      <c r="F19" s="38"/>
      <c r="G19" s="38"/>
      <c r="H19" s="38"/>
      <c r="I19" s="38"/>
      <c r="J19" s="38"/>
      <c r="K19" s="38"/>
      <c r="L19" s="38"/>
      <c r="M19" s="38"/>
      <c r="N19" s="38"/>
      <c r="O19" s="42"/>
    </row>
    <row r="20" spans="2:15" x14ac:dyDescent="0.25">
      <c r="B20" s="43" t="str">
        <f>'(2) Yrityksen lähtötietoja'!B27</f>
        <v>Tulos ennen veroja</v>
      </c>
      <c r="C20" s="44"/>
      <c r="D20" s="44"/>
      <c r="E20" s="44"/>
      <c r="F20" s="44"/>
      <c r="G20" s="44"/>
      <c r="H20" s="44"/>
      <c r="I20" s="44"/>
      <c r="J20" s="44"/>
      <c r="K20" s="44"/>
      <c r="L20" s="44"/>
      <c r="M20" s="44"/>
      <c r="N20" s="44"/>
      <c r="O20" s="45"/>
    </row>
    <row r="21" spans="2:15" x14ac:dyDescent="0.25">
      <c r="B21" s="8" t="str">
        <f>'(2) Yrityksen lähtötietoja'!B28</f>
        <v>Verot</v>
      </c>
      <c r="C21" s="38"/>
      <c r="D21" s="38"/>
      <c r="E21" s="38"/>
      <c r="F21" s="38"/>
      <c r="G21" s="38"/>
      <c r="H21" s="38"/>
      <c r="I21" s="38"/>
      <c r="J21" s="38"/>
      <c r="K21" s="38"/>
      <c r="L21" s="38"/>
      <c r="M21" s="38"/>
      <c r="N21" s="38"/>
      <c r="O21" s="42"/>
    </row>
    <row r="22" spans="2:15" ht="15.75" thickBot="1" x14ac:dyDescent="0.3">
      <c r="B22" s="46" t="str">
        <f>'(2) Yrityksen lähtötietoja'!B29</f>
        <v>Tilikauden tulos</v>
      </c>
      <c r="C22" s="47"/>
      <c r="D22" s="47"/>
      <c r="E22" s="47"/>
      <c r="F22" s="47"/>
      <c r="G22" s="47"/>
      <c r="H22" s="47"/>
      <c r="I22" s="47"/>
      <c r="J22" s="47"/>
      <c r="K22" s="47"/>
      <c r="L22" s="47"/>
      <c r="M22" s="47"/>
      <c r="N22" s="47"/>
      <c r="O22" s="48"/>
    </row>
    <row r="23" spans="2:15" x14ac:dyDescent="0.25"/>
    <row r="24" spans="2:15" x14ac:dyDescent="0.25"/>
    <row r="35" hidden="1" x14ac:dyDescent="0.25"/>
    <row r="36" hidden="1" x14ac:dyDescent="0.25"/>
  </sheetData>
  <mergeCells count="1">
    <mergeCell ref="B3:O3"/>
  </mergeCells>
  <conditionalFormatting sqref="A1:XFD2 A3:B3 P3:XFD3">
    <cfRule type="cellIs" dxfId="1" priority="2" operator="lessThan">
      <formula>0</formula>
    </cfRule>
  </conditionalFormatting>
  <conditionalFormatting sqref="A4:XFD1048576">
    <cfRule type="cellIs" dxfId="0" priority="1" operator="lessThan">
      <formula>0</formula>
    </cfRule>
  </conditionalFormatting>
  <pageMargins left="0.25" right="0.25" top="0.75" bottom="0.75" header="0.3" footer="0.3"/>
  <pageSetup paperSize="8"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29B6C-EF63-4BA6-ABFD-F8FF67EBC725}">
  <sheetPr>
    <tabColor rgb="FF00B050"/>
    <pageSetUpPr fitToPage="1"/>
  </sheetPr>
  <dimension ref="A1:AC1145"/>
  <sheetViews>
    <sheetView zoomScaleNormal="100" workbookViewId="0"/>
  </sheetViews>
  <sheetFormatPr defaultColWidth="0" defaultRowHeight="15" zeroHeight="1" x14ac:dyDescent="0.25"/>
  <cols>
    <col min="1" max="28" width="9.140625" style="36" customWidth="1"/>
    <col min="29" max="29" width="11.7109375" style="36" customWidth="1"/>
    <col min="30" max="16384" width="9.140625" style="36" hidden="1"/>
  </cols>
  <sheetData>
    <row r="1" spans="1:2" x14ac:dyDescent="0.25"/>
    <row r="2" spans="1:2" x14ac:dyDescent="0.25"/>
    <row r="3" spans="1:2" x14ac:dyDescent="0.25"/>
    <row r="4" spans="1:2" x14ac:dyDescent="0.25"/>
    <row r="5" spans="1:2" x14ac:dyDescent="0.25"/>
    <row r="6" spans="1:2" x14ac:dyDescent="0.25"/>
    <row r="7" spans="1:2" x14ac:dyDescent="0.25"/>
    <row r="8" spans="1:2" x14ac:dyDescent="0.25"/>
    <row r="9" spans="1:2" x14ac:dyDescent="0.25"/>
    <row r="10" spans="1:2" x14ac:dyDescent="0.25"/>
    <row r="11" spans="1:2" ht="18.75" x14ac:dyDescent="0.3">
      <c r="A11" s="64" t="s">
        <v>74</v>
      </c>
    </row>
    <row r="12" spans="1:2" x14ac:dyDescent="0.25">
      <c r="B12" s="36" t="s">
        <v>75</v>
      </c>
    </row>
    <row r="13" spans="1:2" x14ac:dyDescent="0.25">
      <c r="B13" s="65" t="s">
        <v>76</v>
      </c>
    </row>
    <row r="14" spans="1:2" x14ac:dyDescent="0.25">
      <c r="B14" s="36" t="s">
        <v>77</v>
      </c>
    </row>
    <row r="15" spans="1:2" x14ac:dyDescent="0.25"/>
    <row r="16" spans="1: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 x14ac:dyDescent="0.25"/>
    <row r="34" spans="1:1" x14ac:dyDescent="0.25"/>
    <row r="35" spans="1:1" x14ac:dyDescent="0.25"/>
    <row r="36" spans="1:1" x14ac:dyDescent="0.25"/>
    <row r="37" spans="1:1" x14ac:dyDescent="0.25"/>
    <row r="38" spans="1:1" x14ac:dyDescent="0.25"/>
    <row r="39" spans="1:1" x14ac:dyDescent="0.25"/>
    <row r="40" spans="1:1" x14ac:dyDescent="0.25"/>
    <row r="41" spans="1:1" x14ac:dyDescent="0.25"/>
    <row r="42" spans="1:1" x14ac:dyDescent="0.25"/>
    <row r="43" spans="1:1" x14ac:dyDescent="0.25"/>
    <row r="44" spans="1:1" ht="18.75" x14ac:dyDescent="0.3">
      <c r="A44" s="64" t="s">
        <v>78</v>
      </c>
    </row>
    <row r="45" spans="1:1" x14ac:dyDescent="0.25"/>
    <row r="46" spans="1:1" x14ac:dyDescent="0.25"/>
    <row r="47" spans="1:1" x14ac:dyDescent="0.25"/>
    <row r="48" spans="1:1" x14ac:dyDescent="0.25"/>
    <row r="49" spans="1:1" x14ac:dyDescent="0.25"/>
    <row r="50" spans="1:1" x14ac:dyDescent="0.25"/>
    <row r="51" spans="1:1" x14ac:dyDescent="0.25"/>
    <row r="52" spans="1:1" x14ac:dyDescent="0.25"/>
    <row r="53" spans="1:1" x14ac:dyDescent="0.25"/>
    <row r="54" spans="1:1" x14ac:dyDescent="0.25"/>
    <row r="55" spans="1:1" x14ac:dyDescent="0.25"/>
    <row r="56" spans="1:1" x14ac:dyDescent="0.25"/>
    <row r="57" spans="1:1" x14ac:dyDescent="0.25"/>
    <row r="58" spans="1:1" x14ac:dyDescent="0.25"/>
    <row r="59" spans="1:1" x14ac:dyDescent="0.25"/>
    <row r="60" spans="1:1" x14ac:dyDescent="0.25"/>
    <row r="61" spans="1:1" x14ac:dyDescent="0.25"/>
    <row r="62" spans="1:1" ht="18.75" x14ac:dyDescent="0.3">
      <c r="A62" s="64" t="s">
        <v>79</v>
      </c>
    </row>
    <row r="63" spans="1:1" x14ac:dyDescent="0.25"/>
    <row r="64" spans="1:1" x14ac:dyDescent="0.25"/>
    <row r="65" spans="1:2" x14ac:dyDescent="0.25"/>
    <row r="66" spans="1:2" x14ac:dyDescent="0.25"/>
    <row r="67" spans="1:2" x14ac:dyDescent="0.25"/>
    <row r="68" spans="1:2" x14ac:dyDescent="0.25"/>
    <row r="69" spans="1:2" x14ac:dyDescent="0.25"/>
    <row r="70" spans="1:2" x14ac:dyDescent="0.25"/>
    <row r="71" spans="1:2" x14ac:dyDescent="0.25"/>
    <row r="72" spans="1:2" x14ac:dyDescent="0.25"/>
    <row r="73" spans="1:2" x14ac:dyDescent="0.25"/>
    <row r="74" spans="1:2" x14ac:dyDescent="0.25"/>
    <row r="75" spans="1:2" x14ac:dyDescent="0.25"/>
    <row r="76" spans="1:2" x14ac:dyDescent="0.25"/>
    <row r="77" spans="1:2" x14ac:dyDescent="0.25"/>
    <row r="78" spans="1:2" x14ac:dyDescent="0.25"/>
    <row r="79" spans="1:2" ht="18.75" x14ac:dyDescent="0.3">
      <c r="A79" s="64" t="s">
        <v>80</v>
      </c>
    </row>
    <row r="80" spans="1:2" x14ac:dyDescent="0.25">
      <c r="B80" s="36" t="s">
        <v>81</v>
      </c>
    </row>
    <row r="81" spans="2:2" x14ac:dyDescent="0.25">
      <c r="B81" s="36" t="s">
        <v>83</v>
      </c>
    </row>
    <row r="82" spans="2:2" x14ac:dyDescent="0.25">
      <c r="B82" s="36" t="s">
        <v>82</v>
      </c>
    </row>
    <row r="83" spans="2:2" x14ac:dyDescent="0.25">
      <c r="B83" s="36" t="s">
        <v>84</v>
      </c>
    </row>
    <row r="84" spans="2:2" x14ac:dyDescent="0.25"/>
    <row r="85" spans="2:2" x14ac:dyDescent="0.25"/>
    <row r="86" spans="2:2" x14ac:dyDescent="0.25"/>
    <row r="87" spans="2:2" x14ac:dyDescent="0.25"/>
    <row r="88" spans="2:2" x14ac:dyDescent="0.25"/>
    <row r="89" spans="2:2" x14ac:dyDescent="0.25"/>
    <row r="90" spans="2:2" x14ac:dyDescent="0.25"/>
    <row r="91" spans="2:2" x14ac:dyDescent="0.25"/>
    <row r="92" spans="2:2" x14ac:dyDescent="0.25"/>
    <row r="93" spans="2:2" x14ac:dyDescent="0.25"/>
    <row r="94" spans="2:2" x14ac:dyDescent="0.25"/>
    <row r="95" spans="2:2" x14ac:dyDescent="0.25"/>
    <row r="96" spans="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spans="1:1" x14ac:dyDescent="0.25"/>
    <row r="146" spans="1:1" x14ac:dyDescent="0.25"/>
    <row r="147" spans="1:1" x14ac:dyDescent="0.25"/>
    <row r="148" spans="1:1" x14ac:dyDescent="0.25"/>
    <row r="149" spans="1:1" x14ac:dyDescent="0.25"/>
    <row r="150" spans="1:1" x14ac:dyDescent="0.25"/>
    <row r="151" spans="1:1" x14ac:dyDescent="0.25"/>
    <row r="152" spans="1:1" x14ac:dyDescent="0.25"/>
    <row r="153" spans="1:1" x14ac:dyDescent="0.25"/>
    <row r="154" spans="1:1" ht="18.75" x14ac:dyDescent="0.3">
      <c r="A154" s="64" t="s">
        <v>85</v>
      </c>
    </row>
    <row r="155" spans="1:1" x14ac:dyDescent="0.25"/>
    <row r="156" spans="1:1" x14ac:dyDescent="0.25"/>
    <row r="157" spans="1:1" x14ac:dyDescent="0.25"/>
    <row r="158" spans="1:1" x14ac:dyDescent="0.25"/>
    <row r="159" spans="1:1" x14ac:dyDescent="0.25"/>
    <row r="160" spans="1:1"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spans="1:1" x14ac:dyDescent="0.25"/>
    <row r="194" spans="1:1" x14ac:dyDescent="0.25"/>
    <row r="195" spans="1:1" x14ac:dyDescent="0.25"/>
    <row r="196" spans="1:1" x14ac:dyDescent="0.25"/>
    <row r="197" spans="1:1" x14ac:dyDescent="0.25"/>
    <row r="198" spans="1:1" x14ac:dyDescent="0.25"/>
    <row r="199" spans="1:1" x14ac:dyDescent="0.25"/>
    <row r="200" spans="1:1" x14ac:dyDescent="0.25"/>
    <row r="201" spans="1:1" x14ac:dyDescent="0.25"/>
    <row r="202" spans="1:1" ht="18.75" x14ac:dyDescent="0.3">
      <c r="A202" s="64" t="s">
        <v>86</v>
      </c>
    </row>
    <row r="203" spans="1:1" x14ac:dyDescent="0.25"/>
    <row r="204" spans="1:1" x14ac:dyDescent="0.25"/>
    <row r="205" spans="1:1" x14ac:dyDescent="0.25"/>
    <row r="206" spans="1:1" x14ac:dyDescent="0.25"/>
    <row r="207" spans="1:1" x14ac:dyDescent="0.25"/>
    <row r="208" spans="1:1" x14ac:dyDescent="0.25"/>
    <row r="209" spans="1:1" x14ac:dyDescent="0.25"/>
    <row r="210" spans="1:1" x14ac:dyDescent="0.25"/>
    <row r="211" spans="1:1" x14ac:dyDescent="0.25"/>
    <row r="212" spans="1:1" x14ac:dyDescent="0.25"/>
    <row r="213" spans="1:1" x14ac:dyDescent="0.25"/>
    <row r="214" spans="1:1" x14ac:dyDescent="0.25"/>
    <row r="215" spans="1:1" x14ac:dyDescent="0.25"/>
    <row r="216" spans="1:1" x14ac:dyDescent="0.25"/>
    <row r="217" spans="1:1" x14ac:dyDescent="0.25"/>
    <row r="218" spans="1:1" x14ac:dyDescent="0.25"/>
    <row r="219" spans="1:1" x14ac:dyDescent="0.25"/>
    <row r="220" spans="1:1" x14ac:dyDescent="0.25"/>
    <row r="221" spans="1:1" x14ac:dyDescent="0.25"/>
    <row r="222" spans="1:1" x14ac:dyDescent="0.25"/>
    <row r="223" spans="1:1" x14ac:dyDescent="0.25"/>
    <row r="224" spans="1:1" ht="18.75" x14ac:dyDescent="0.3">
      <c r="A224" s="64" t="s">
        <v>87</v>
      </c>
    </row>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spans="1:1" x14ac:dyDescent="0.25"/>
    <row r="242" spans="1:1" x14ac:dyDescent="0.25"/>
    <row r="243" spans="1:1" x14ac:dyDescent="0.25"/>
    <row r="244" spans="1:1" x14ac:dyDescent="0.25"/>
    <row r="245" spans="1:1" x14ac:dyDescent="0.25"/>
    <row r="246" spans="1:1" x14ac:dyDescent="0.25"/>
    <row r="247" spans="1:1" x14ac:dyDescent="0.25"/>
    <row r="248" spans="1:1" x14ac:dyDescent="0.25"/>
    <row r="249" spans="1:1" x14ac:dyDescent="0.25"/>
    <row r="250" spans="1:1" x14ac:dyDescent="0.25"/>
    <row r="251" spans="1:1" x14ac:dyDescent="0.25"/>
    <row r="252" spans="1:1" x14ac:dyDescent="0.25"/>
    <row r="253" spans="1:1" x14ac:dyDescent="0.25"/>
    <row r="254" spans="1:1" x14ac:dyDescent="0.25"/>
    <row r="255" spans="1:1" x14ac:dyDescent="0.25"/>
    <row r="256" spans="1:1" ht="18.75" x14ac:dyDescent="0.3">
      <c r="A256" s="64" t="s">
        <v>88</v>
      </c>
    </row>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spans="1:1" x14ac:dyDescent="0.25"/>
    <row r="274" spans="1:1" x14ac:dyDescent="0.25"/>
    <row r="275" spans="1:1" x14ac:dyDescent="0.25"/>
    <row r="276" spans="1:1" x14ac:dyDescent="0.25"/>
    <row r="277" spans="1:1" x14ac:dyDescent="0.25"/>
    <row r="278" spans="1:1" x14ac:dyDescent="0.25"/>
    <row r="279" spans="1:1" x14ac:dyDescent="0.25"/>
    <row r="280" spans="1:1" x14ac:dyDescent="0.25"/>
    <row r="281" spans="1:1" x14ac:dyDescent="0.25"/>
    <row r="282" spans="1:1" x14ac:dyDescent="0.25"/>
    <row r="283" spans="1:1" x14ac:dyDescent="0.25"/>
    <row r="284" spans="1:1" x14ac:dyDescent="0.25"/>
    <row r="285" spans="1:1" x14ac:dyDescent="0.25"/>
    <row r="286" spans="1:1" ht="18.75" x14ac:dyDescent="0.3">
      <c r="A286" s="64" t="s">
        <v>89</v>
      </c>
    </row>
    <row r="287" spans="1:1" x14ac:dyDescent="0.25"/>
    <row r="288" spans="1:1" x14ac:dyDescent="0.25"/>
    <row r="289" spans="1:2" x14ac:dyDescent="0.25"/>
    <row r="290" spans="1:2" x14ac:dyDescent="0.25"/>
    <row r="291" spans="1:2" x14ac:dyDescent="0.25"/>
    <row r="292" spans="1:2" x14ac:dyDescent="0.25"/>
    <row r="293" spans="1:2" x14ac:dyDescent="0.25"/>
    <row r="294" spans="1:2" x14ac:dyDescent="0.25"/>
    <row r="295" spans="1:2" x14ac:dyDescent="0.25"/>
    <row r="296" spans="1:2" x14ac:dyDescent="0.25"/>
    <row r="297" spans="1:2" x14ac:dyDescent="0.25"/>
    <row r="298" spans="1:2" x14ac:dyDescent="0.25"/>
    <row r="299" spans="1:2" x14ac:dyDescent="0.25"/>
    <row r="300" spans="1:2" x14ac:dyDescent="0.25"/>
    <row r="301" spans="1:2" x14ac:dyDescent="0.25"/>
    <row r="302" spans="1:2" ht="18.75" x14ac:dyDescent="0.3">
      <c r="A302" s="64" t="s">
        <v>119</v>
      </c>
    </row>
    <row r="303" spans="1:2" x14ac:dyDescent="0.25">
      <c r="B303" s="36" t="s">
        <v>91</v>
      </c>
    </row>
    <row r="304" spans="1:2" x14ac:dyDescent="0.25">
      <c r="B304" s="36" t="s">
        <v>92</v>
      </c>
    </row>
    <row r="305" spans="2:2" x14ac:dyDescent="0.25">
      <c r="B305" s="36" t="s">
        <v>93</v>
      </c>
    </row>
    <row r="306" spans="2:2" x14ac:dyDescent="0.25">
      <c r="B306" s="36" t="s">
        <v>94</v>
      </c>
    </row>
    <row r="307" spans="2:2" x14ac:dyDescent="0.25">
      <c r="B307" s="36" t="s">
        <v>97</v>
      </c>
    </row>
    <row r="308" spans="2:2" x14ac:dyDescent="0.25"/>
    <row r="309" spans="2:2" x14ac:dyDescent="0.25"/>
    <row r="310" spans="2:2" x14ac:dyDescent="0.25">
      <c r="B310" s="36" t="s">
        <v>90</v>
      </c>
    </row>
    <row r="311" spans="2:2" x14ac:dyDescent="0.25"/>
    <row r="312" spans="2:2" x14ac:dyDescent="0.25"/>
    <row r="313" spans="2:2" x14ac:dyDescent="0.25"/>
    <row r="314" spans="2:2" x14ac:dyDescent="0.25"/>
    <row r="315" spans="2:2" x14ac:dyDescent="0.25"/>
    <row r="316" spans="2:2" x14ac:dyDescent="0.25"/>
    <row r="317" spans="2:2" x14ac:dyDescent="0.25"/>
    <row r="318" spans="2:2" x14ac:dyDescent="0.25"/>
    <row r="319" spans="2:2" x14ac:dyDescent="0.25"/>
    <row r="320" spans="2:2"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spans="1:1" x14ac:dyDescent="0.25"/>
    <row r="338" spans="1:1" x14ac:dyDescent="0.25"/>
    <row r="339" spans="1:1" ht="18.75" x14ac:dyDescent="0.3">
      <c r="A339" s="64" t="s">
        <v>95</v>
      </c>
    </row>
    <row r="340" spans="1:1" x14ac:dyDescent="0.25"/>
    <row r="341" spans="1:1" x14ac:dyDescent="0.25"/>
    <row r="342" spans="1:1" x14ac:dyDescent="0.25"/>
    <row r="343" spans="1:1" x14ac:dyDescent="0.25"/>
    <row r="344" spans="1:1" x14ac:dyDescent="0.25"/>
    <row r="345" spans="1:1" x14ac:dyDescent="0.25"/>
    <row r="346" spans="1:1" x14ac:dyDescent="0.25"/>
    <row r="347" spans="1:1" x14ac:dyDescent="0.25"/>
    <row r="348" spans="1:1" x14ac:dyDescent="0.25"/>
    <row r="349" spans="1:1" x14ac:dyDescent="0.25"/>
    <row r="350" spans="1:1" x14ac:dyDescent="0.25"/>
    <row r="351" spans="1:1" x14ac:dyDescent="0.25"/>
    <row r="352" spans="1: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spans="1:2" x14ac:dyDescent="0.25"/>
    <row r="450" spans="1:2" x14ac:dyDescent="0.25"/>
    <row r="451" spans="1:2" x14ac:dyDescent="0.25"/>
    <row r="452" spans="1:2" x14ac:dyDescent="0.25"/>
    <row r="453" spans="1:2" x14ac:dyDescent="0.25"/>
    <row r="454" spans="1:2" x14ac:dyDescent="0.25"/>
    <row r="455" spans="1:2" x14ac:dyDescent="0.25"/>
    <row r="456" spans="1:2" ht="18.75" x14ac:dyDescent="0.3">
      <c r="A456" s="64" t="s">
        <v>96</v>
      </c>
    </row>
    <row r="457" spans="1:2" x14ac:dyDescent="0.25">
      <c r="B457" s="36" t="s">
        <v>98</v>
      </c>
    </row>
    <row r="458" spans="1:2" x14ac:dyDescent="0.25"/>
    <row r="459" spans="1:2" x14ac:dyDescent="0.25"/>
    <row r="460" spans="1:2" x14ac:dyDescent="0.25"/>
    <row r="461" spans="1:2" x14ac:dyDescent="0.25"/>
    <row r="462" spans="1:2" x14ac:dyDescent="0.25"/>
    <row r="463" spans="1:2" x14ac:dyDescent="0.25"/>
    <row r="464" spans="1:2"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spans="1:1" x14ac:dyDescent="0.25"/>
    <row r="482" spans="1:1" ht="18.75" x14ac:dyDescent="0.3">
      <c r="A482" s="64" t="s">
        <v>99</v>
      </c>
    </row>
    <row r="483" spans="1:1" x14ac:dyDescent="0.25"/>
    <row r="484" spans="1:1" x14ac:dyDescent="0.25"/>
    <row r="485" spans="1:1" x14ac:dyDescent="0.25"/>
    <row r="486" spans="1:1" x14ac:dyDescent="0.25"/>
    <row r="487" spans="1:1" x14ac:dyDescent="0.25"/>
    <row r="488" spans="1:1" x14ac:dyDescent="0.25"/>
    <row r="489" spans="1:1" x14ac:dyDescent="0.25"/>
    <row r="490" spans="1:1" x14ac:dyDescent="0.25"/>
    <row r="491" spans="1:1" x14ac:dyDescent="0.25"/>
    <row r="492" spans="1:1" x14ac:dyDescent="0.25"/>
    <row r="493" spans="1:1" x14ac:dyDescent="0.25"/>
    <row r="494" spans="1:1" ht="18.75" x14ac:dyDescent="0.3">
      <c r="A494" s="64"/>
    </row>
    <row r="495" spans="1:1" x14ac:dyDescent="0.25"/>
    <row r="496" spans="1:1" x14ac:dyDescent="0.25"/>
    <row r="497" spans="1:1" x14ac:dyDescent="0.25"/>
    <row r="498" spans="1:1" x14ac:dyDescent="0.25"/>
    <row r="499" spans="1:1" x14ac:dyDescent="0.25"/>
    <row r="500" spans="1:1" x14ac:dyDescent="0.25"/>
    <row r="501" spans="1:1" x14ac:dyDescent="0.25"/>
    <row r="502" spans="1:1" x14ac:dyDescent="0.25"/>
    <row r="503" spans="1:1" x14ac:dyDescent="0.25"/>
    <row r="504" spans="1:1" ht="18.75" x14ac:dyDescent="0.3">
      <c r="A504" s="64" t="s">
        <v>100</v>
      </c>
    </row>
    <row r="505" spans="1:1" x14ac:dyDescent="0.25"/>
    <row r="506" spans="1:1" x14ac:dyDescent="0.25"/>
    <row r="507" spans="1:1" x14ac:dyDescent="0.25"/>
    <row r="508" spans="1:1" x14ac:dyDescent="0.25"/>
    <row r="509" spans="1:1" x14ac:dyDescent="0.25"/>
    <row r="510" spans="1:1" ht="18.75" x14ac:dyDescent="0.3">
      <c r="A510" s="64"/>
    </row>
    <row r="511" spans="1:1" x14ac:dyDescent="0.25"/>
    <row r="512" spans="1:1"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spans="1:1" x14ac:dyDescent="0.25"/>
    <row r="530" spans="1:1" x14ac:dyDescent="0.25"/>
    <row r="531" spans="1:1" x14ac:dyDescent="0.25"/>
    <row r="532" spans="1:1" x14ac:dyDescent="0.25"/>
    <row r="533" spans="1:1" ht="18.75" x14ac:dyDescent="0.3">
      <c r="A533" s="64" t="s">
        <v>101</v>
      </c>
    </row>
    <row r="534" spans="1:1" x14ac:dyDescent="0.25"/>
    <row r="535" spans="1:1" x14ac:dyDescent="0.25"/>
    <row r="536" spans="1:1" x14ac:dyDescent="0.25"/>
    <row r="537" spans="1:1" x14ac:dyDescent="0.25"/>
    <row r="538" spans="1:1" x14ac:dyDescent="0.25"/>
    <row r="539" spans="1:1" x14ac:dyDescent="0.25"/>
    <row r="540" spans="1:1" x14ac:dyDescent="0.25"/>
    <row r="541" spans="1:1" x14ac:dyDescent="0.25"/>
    <row r="542" spans="1:1" x14ac:dyDescent="0.25"/>
    <row r="543" spans="1:1" x14ac:dyDescent="0.25"/>
    <row r="544" spans="1:1" x14ac:dyDescent="0.25"/>
    <row r="545" spans="1:2" x14ac:dyDescent="0.25"/>
    <row r="546" spans="1:2" x14ac:dyDescent="0.25"/>
    <row r="547" spans="1:2" x14ac:dyDescent="0.25"/>
    <row r="548" spans="1:2" x14ac:dyDescent="0.25"/>
    <row r="549" spans="1:2" ht="18.75" x14ac:dyDescent="0.3">
      <c r="A549" s="64" t="s">
        <v>102</v>
      </c>
    </row>
    <row r="550" spans="1:2" x14ac:dyDescent="0.25">
      <c r="B550" s="36" t="s">
        <v>103</v>
      </c>
    </row>
    <row r="551" spans="1:2" x14ac:dyDescent="0.25"/>
    <row r="552" spans="1:2" x14ac:dyDescent="0.25">
      <c r="B552" s="36" t="s">
        <v>90</v>
      </c>
    </row>
    <row r="553" spans="1:2" x14ac:dyDescent="0.25"/>
    <row r="554" spans="1:2" x14ac:dyDescent="0.25"/>
    <row r="555" spans="1:2" x14ac:dyDescent="0.25"/>
    <row r="556" spans="1:2" x14ac:dyDescent="0.25"/>
    <row r="557" spans="1:2" x14ac:dyDescent="0.25"/>
    <row r="558" spans="1:2" x14ac:dyDescent="0.25"/>
    <row r="559" spans="1:2" x14ac:dyDescent="0.25"/>
    <row r="560" spans="1:2"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spans="1:1" x14ac:dyDescent="0.25"/>
    <row r="578" spans="1:1" x14ac:dyDescent="0.25"/>
    <row r="579" spans="1:1" ht="18.75" x14ac:dyDescent="0.3">
      <c r="A579" s="64" t="s">
        <v>104</v>
      </c>
    </row>
    <row r="580" spans="1:1" x14ac:dyDescent="0.25"/>
    <row r="581" spans="1:1" x14ac:dyDescent="0.25"/>
    <row r="582" spans="1:1" x14ac:dyDescent="0.25"/>
    <row r="583" spans="1:1" x14ac:dyDescent="0.25"/>
    <row r="584" spans="1:1" x14ac:dyDescent="0.25"/>
    <row r="585" spans="1:1" x14ac:dyDescent="0.25"/>
    <row r="586" spans="1:1" x14ac:dyDescent="0.25"/>
    <row r="587" spans="1:1" x14ac:dyDescent="0.25"/>
    <row r="588" spans="1:1" x14ac:dyDescent="0.25"/>
    <row r="589" spans="1:1" x14ac:dyDescent="0.25"/>
    <row r="590" spans="1:1" x14ac:dyDescent="0.25"/>
    <row r="591" spans="1:1" x14ac:dyDescent="0.25"/>
    <row r="592" spans="1:1"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spans="1:1" x14ac:dyDescent="0.25"/>
    <row r="690" spans="1:1" x14ac:dyDescent="0.25"/>
    <row r="691" spans="1:1" x14ac:dyDescent="0.25"/>
    <row r="692" spans="1:1" x14ac:dyDescent="0.25"/>
    <row r="693" spans="1:1" x14ac:dyDescent="0.25"/>
    <row r="694" spans="1:1" x14ac:dyDescent="0.25"/>
    <row r="695" spans="1:1" x14ac:dyDescent="0.25"/>
    <row r="696" spans="1:1" x14ac:dyDescent="0.25"/>
    <row r="697" spans="1:1" ht="18.75" x14ac:dyDescent="0.3">
      <c r="A697" s="64" t="s">
        <v>105</v>
      </c>
    </row>
    <row r="698" spans="1:1" x14ac:dyDescent="0.25"/>
    <row r="699" spans="1:1" x14ac:dyDescent="0.25"/>
    <row r="700" spans="1:1" x14ac:dyDescent="0.25"/>
    <row r="701" spans="1:1" x14ac:dyDescent="0.25"/>
    <row r="702" spans="1:1" x14ac:dyDescent="0.25"/>
    <row r="703" spans="1:1" x14ac:dyDescent="0.25"/>
    <row r="704" spans="1:1"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spans="1:1" x14ac:dyDescent="0.25"/>
    <row r="722" spans="1:1" ht="18.75" x14ac:dyDescent="0.3">
      <c r="A722" s="64" t="s">
        <v>106</v>
      </c>
    </row>
    <row r="723" spans="1:1" x14ac:dyDescent="0.25"/>
    <row r="724" spans="1:1" x14ac:dyDescent="0.25"/>
    <row r="725" spans="1:1" x14ac:dyDescent="0.25"/>
    <row r="726" spans="1:1" x14ac:dyDescent="0.25"/>
    <row r="727" spans="1:1" x14ac:dyDescent="0.25"/>
    <row r="728" spans="1:1" x14ac:dyDescent="0.25"/>
    <row r="729" spans="1:1" x14ac:dyDescent="0.25"/>
    <row r="730" spans="1:1" x14ac:dyDescent="0.25"/>
    <row r="731" spans="1:1" x14ac:dyDescent="0.25"/>
    <row r="732" spans="1:1" x14ac:dyDescent="0.25"/>
    <row r="733" spans="1:1" x14ac:dyDescent="0.25"/>
    <row r="734" spans="1:1" x14ac:dyDescent="0.25"/>
    <row r="735" spans="1:1" x14ac:dyDescent="0.25"/>
    <row r="736" spans="1:1"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spans="1:1" x14ac:dyDescent="0.25"/>
    <row r="754" spans="1:1" x14ac:dyDescent="0.25"/>
    <row r="755" spans="1:1" x14ac:dyDescent="0.25"/>
    <row r="756" spans="1:1" ht="18.75" x14ac:dyDescent="0.3">
      <c r="A756" s="64" t="s">
        <v>107</v>
      </c>
    </row>
    <row r="757" spans="1:1" x14ac:dyDescent="0.25"/>
    <row r="758" spans="1:1" x14ac:dyDescent="0.25"/>
    <row r="759" spans="1:1" x14ac:dyDescent="0.25"/>
    <row r="760" spans="1:1" x14ac:dyDescent="0.25"/>
    <row r="761" spans="1:1" x14ac:dyDescent="0.25"/>
    <row r="762" spans="1:1" x14ac:dyDescent="0.25"/>
    <row r="763" spans="1:1" x14ac:dyDescent="0.25"/>
    <row r="764" spans="1:1" x14ac:dyDescent="0.25"/>
    <row r="765" spans="1:1" x14ac:dyDescent="0.25"/>
    <row r="766" spans="1:1" x14ac:dyDescent="0.25"/>
    <row r="767" spans="1:1" x14ac:dyDescent="0.25"/>
    <row r="768" spans="1:1" x14ac:dyDescent="0.25"/>
    <row r="769" spans="1:1" x14ac:dyDescent="0.25"/>
    <row r="770" spans="1:1" x14ac:dyDescent="0.25"/>
    <row r="771" spans="1:1" x14ac:dyDescent="0.25"/>
    <row r="772" spans="1:1" ht="18.75" x14ac:dyDescent="0.3">
      <c r="A772" s="64" t="s">
        <v>108</v>
      </c>
    </row>
    <row r="773" spans="1:1" x14ac:dyDescent="0.25"/>
    <row r="774" spans="1:1" x14ac:dyDescent="0.25"/>
    <row r="775" spans="1:1" x14ac:dyDescent="0.25"/>
    <row r="776" spans="1:1" x14ac:dyDescent="0.25"/>
    <row r="777" spans="1:1" x14ac:dyDescent="0.25"/>
    <row r="778" spans="1:1" x14ac:dyDescent="0.25"/>
    <row r="779" spans="1:1" x14ac:dyDescent="0.25"/>
    <row r="780" spans="1:1" x14ac:dyDescent="0.25"/>
    <row r="781" spans="1:1" x14ac:dyDescent="0.25"/>
    <row r="782" spans="1:1" x14ac:dyDescent="0.25"/>
    <row r="783" spans="1:1" x14ac:dyDescent="0.25"/>
    <row r="784" spans="1:1" x14ac:dyDescent="0.25"/>
    <row r="785" spans="1:1" x14ac:dyDescent="0.25"/>
    <row r="786" spans="1:1" x14ac:dyDescent="0.25"/>
    <row r="787" spans="1:1" x14ac:dyDescent="0.25"/>
    <row r="788" spans="1:1" ht="18.75" x14ac:dyDescent="0.3">
      <c r="A788" s="64" t="s">
        <v>109</v>
      </c>
    </row>
    <row r="789" spans="1:1" x14ac:dyDescent="0.25"/>
    <row r="790" spans="1:1" x14ac:dyDescent="0.25"/>
    <row r="791" spans="1:1" x14ac:dyDescent="0.25"/>
    <row r="792" spans="1:1" x14ac:dyDescent="0.25"/>
    <row r="793" spans="1:1" x14ac:dyDescent="0.25"/>
    <row r="794" spans="1:1" x14ac:dyDescent="0.25"/>
    <row r="795" spans="1:1" x14ac:dyDescent="0.25"/>
    <row r="796" spans="1:1" x14ac:dyDescent="0.25"/>
    <row r="797" spans="1:1" x14ac:dyDescent="0.25"/>
    <row r="798" spans="1:1" x14ac:dyDescent="0.25"/>
    <row r="799" spans="1:1" x14ac:dyDescent="0.25"/>
    <row r="800" spans="1:1"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spans="1:1" x14ac:dyDescent="0.25"/>
    <row r="818" spans="1:1" x14ac:dyDescent="0.25"/>
    <row r="819" spans="1:1" x14ac:dyDescent="0.25"/>
    <row r="820" spans="1:1" x14ac:dyDescent="0.25"/>
    <row r="821" spans="1:1" x14ac:dyDescent="0.25"/>
    <row r="822" spans="1:1" ht="18.75" x14ac:dyDescent="0.3">
      <c r="A822" s="64" t="s">
        <v>110</v>
      </c>
    </row>
    <row r="823" spans="1:1" x14ac:dyDescent="0.25"/>
    <row r="824" spans="1:1" x14ac:dyDescent="0.25"/>
    <row r="825" spans="1:1" x14ac:dyDescent="0.25"/>
    <row r="826" spans="1:1" x14ac:dyDescent="0.25"/>
    <row r="827" spans="1:1" x14ac:dyDescent="0.25"/>
    <row r="828" spans="1:1" x14ac:dyDescent="0.25"/>
    <row r="829" spans="1:1" x14ac:dyDescent="0.25"/>
    <row r="830" spans="1:1" x14ac:dyDescent="0.25"/>
    <row r="831" spans="1:1" x14ac:dyDescent="0.25"/>
    <row r="832" spans="1:1"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spans="1:1" x14ac:dyDescent="0.25"/>
    <row r="850" spans="1:1" x14ac:dyDescent="0.25"/>
    <row r="851" spans="1:1" x14ac:dyDescent="0.25"/>
    <row r="852" spans="1:1" x14ac:dyDescent="0.25"/>
    <row r="853" spans="1:1" x14ac:dyDescent="0.25"/>
    <row r="854" spans="1:1" x14ac:dyDescent="0.25"/>
    <row r="855" spans="1:1" x14ac:dyDescent="0.25"/>
    <row r="856" spans="1:1" x14ac:dyDescent="0.25"/>
    <row r="857" spans="1:1" ht="18.75" x14ac:dyDescent="0.3">
      <c r="A857" s="64" t="s">
        <v>120</v>
      </c>
    </row>
    <row r="858" spans="1:1" x14ac:dyDescent="0.25"/>
    <row r="859" spans="1:1" x14ac:dyDescent="0.25"/>
    <row r="860" spans="1:1" x14ac:dyDescent="0.25"/>
    <row r="861" spans="1:1" x14ac:dyDescent="0.25"/>
    <row r="862" spans="1:1" x14ac:dyDescent="0.25"/>
    <row r="863" spans="1:1" x14ac:dyDescent="0.25"/>
    <row r="864" spans="1:1" x14ac:dyDescent="0.25"/>
    <row r="865" spans="2:10" ht="18.75" x14ac:dyDescent="0.3">
      <c r="J865" s="64"/>
    </row>
    <row r="866" spans="2:10" x14ac:dyDescent="0.25"/>
    <row r="867" spans="2:10" x14ac:dyDescent="0.25"/>
    <row r="868" spans="2:10" x14ac:dyDescent="0.25"/>
    <row r="869" spans="2:10" x14ac:dyDescent="0.25"/>
    <row r="870" spans="2:10" x14ac:dyDescent="0.25"/>
    <row r="871" spans="2:10" x14ac:dyDescent="0.25"/>
    <row r="872" spans="2:10" x14ac:dyDescent="0.25"/>
    <row r="873" spans="2:10" x14ac:dyDescent="0.25"/>
    <row r="874" spans="2:10" x14ac:dyDescent="0.25"/>
    <row r="875" spans="2:10" x14ac:dyDescent="0.25"/>
    <row r="876" spans="2:10" x14ac:dyDescent="0.25"/>
    <row r="877" spans="2:10" x14ac:dyDescent="0.25"/>
    <row r="878" spans="2:10" x14ac:dyDescent="0.25"/>
    <row r="879" spans="2:10" x14ac:dyDescent="0.25"/>
    <row r="880" spans="2:10" x14ac:dyDescent="0.25">
      <c r="B880" s="36" t="s">
        <v>126</v>
      </c>
    </row>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spans="2:2" x14ac:dyDescent="0.25"/>
    <row r="898" spans="2:2" x14ac:dyDescent="0.25"/>
    <row r="899" spans="2:2" x14ac:dyDescent="0.25"/>
    <row r="900" spans="2:2" x14ac:dyDescent="0.25"/>
    <row r="901" spans="2:2" x14ac:dyDescent="0.25"/>
    <row r="902" spans="2:2" x14ac:dyDescent="0.25">
      <c r="B902" s="36" t="s">
        <v>121</v>
      </c>
    </row>
    <row r="903" spans="2:2" x14ac:dyDescent="0.25"/>
    <row r="904" spans="2:2" x14ac:dyDescent="0.25"/>
    <row r="905" spans="2:2" x14ac:dyDescent="0.25"/>
    <row r="906" spans="2:2" x14ac:dyDescent="0.25"/>
    <row r="907" spans="2:2" x14ac:dyDescent="0.25"/>
    <row r="908" spans="2:2" x14ac:dyDescent="0.25"/>
    <row r="909" spans="2:2" x14ac:dyDescent="0.25"/>
    <row r="910" spans="2:2" x14ac:dyDescent="0.25"/>
    <row r="911" spans="2:2" x14ac:dyDescent="0.25"/>
    <row r="912" spans="2:2" x14ac:dyDescent="0.25"/>
    <row r="913" spans="2:2" x14ac:dyDescent="0.25"/>
    <row r="914" spans="2:2" x14ac:dyDescent="0.25"/>
    <row r="915" spans="2:2" x14ac:dyDescent="0.25"/>
    <row r="916" spans="2:2" x14ac:dyDescent="0.25"/>
    <row r="917" spans="2:2" x14ac:dyDescent="0.25"/>
    <row r="918" spans="2:2" x14ac:dyDescent="0.25"/>
    <row r="919" spans="2:2" x14ac:dyDescent="0.25"/>
    <row r="920" spans="2:2" x14ac:dyDescent="0.25"/>
    <row r="921" spans="2:2" x14ac:dyDescent="0.25"/>
    <row r="922" spans="2:2" x14ac:dyDescent="0.25"/>
    <row r="923" spans="2:2" x14ac:dyDescent="0.25"/>
    <row r="924" spans="2:2" x14ac:dyDescent="0.25">
      <c r="B924" s="36" t="s">
        <v>122</v>
      </c>
    </row>
    <row r="925" spans="2:2" x14ac:dyDescent="0.25"/>
    <row r="926" spans="2:2" x14ac:dyDescent="0.25"/>
    <row r="927" spans="2:2" x14ac:dyDescent="0.25"/>
    <row r="928" spans="2:2" x14ac:dyDescent="0.25"/>
    <row r="929" spans="2:2" x14ac:dyDescent="0.25"/>
    <row r="930" spans="2:2" x14ac:dyDescent="0.25"/>
    <row r="931" spans="2:2" x14ac:dyDescent="0.25"/>
    <row r="932" spans="2:2" x14ac:dyDescent="0.25"/>
    <row r="933" spans="2:2" x14ac:dyDescent="0.25"/>
    <row r="934" spans="2:2" x14ac:dyDescent="0.25"/>
    <row r="935" spans="2:2" x14ac:dyDescent="0.25"/>
    <row r="936" spans="2:2" x14ac:dyDescent="0.25"/>
    <row r="937" spans="2:2" x14ac:dyDescent="0.25"/>
    <row r="938" spans="2:2" x14ac:dyDescent="0.25"/>
    <row r="939" spans="2:2" x14ac:dyDescent="0.25">
      <c r="B939" s="36" t="s">
        <v>123</v>
      </c>
    </row>
    <row r="940" spans="2:2" x14ac:dyDescent="0.25"/>
    <row r="941" spans="2:2" x14ac:dyDescent="0.25"/>
    <row r="942" spans="2:2" x14ac:dyDescent="0.25"/>
    <row r="943" spans="2:2" x14ac:dyDescent="0.25"/>
    <row r="944" spans="2:2" x14ac:dyDescent="0.25"/>
    <row r="945" spans="2:2" x14ac:dyDescent="0.25"/>
    <row r="946" spans="2:2" x14ac:dyDescent="0.25"/>
    <row r="947" spans="2:2" x14ac:dyDescent="0.25"/>
    <row r="948" spans="2:2" x14ac:dyDescent="0.25"/>
    <row r="949" spans="2:2" x14ac:dyDescent="0.25"/>
    <row r="950" spans="2:2" x14ac:dyDescent="0.25"/>
    <row r="951" spans="2:2" x14ac:dyDescent="0.25"/>
    <row r="952" spans="2:2" x14ac:dyDescent="0.25"/>
    <row r="953" spans="2:2" x14ac:dyDescent="0.25">
      <c r="B953" s="36" t="s">
        <v>124</v>
      </c>
    </row>
    <row r="954" spans="2:2" x14ac:dyDescent="0.25"/>
    <row r="955" spans="2:2" x14ac:dyDescent="0.25"/>
    <row r="956" spans="2:2" x14ac:dyDescent="0.25"/>
    <row r="957" spans="2:2" x14ac:dyDescent="0.25"/>
    <row r="958" spans="2:2" x14ac:dyDescent="0.25"/>
    <row r="959" spans="2:2" x14ac:dyDescent="0.25"/>
    <row r="960" spans="2:2" x14ac:dyDescent="0.25"/>
    <row r="961" spans="2:17" x14ac:dyDescent="0.25"/>
    <row r="962" spans="2:17" x14ac:dyDescent="0.25"/>
    <row r="963" spans="2:17" x14ac:dyDescent="0.25">
      <c r="Q963" s="36" t="s">
        <v>125</v>
      </c>
    </row>
    <row r="964" spans="2:17" x14ac:dyDescent="0.25"/>
    <row r="965" spans="2:17" x14ac:dyDescent="0.25"/>
    <row r="966" spans="2:17" x14ac:dyDescent="0.25"/>
    <row r="967" spans="2:17" x14ac:dyDescent="0.25"/>
    <row r="968" spans="2:17" x14ac:dyDescent="0.25"/>
    <row r="969" spans="2:17" x14ac:dyDescent="0.25"/>
    <row r="970" spans="2:17" x14ac:dyDescent="0.25"/>
    <row r="971" spans="2:17" x14ac:dyDescent="0.25"/>
    <row r="972" spans="2:17" x14ac:dyDescent="0.25"/>
    <row r="973" spans="2:17" x14ac:dyDescent="0.25"/>
    <row r="974" spans="2:17" x14ac:dyDescent="0.25">
      <c r="B974" s="36" t="s">
        <v>127</v>
      </c>
    </row>
    <row r="975" spans="2:17" x14ac:dyDescent="0.25"/>
    <row r="976" spans="2:17"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spans="1:1" x14ac:dyDescent="0.25"/>
    <row r="1010" spans="1:1" x14ac:dyDescent="0.25"/>
    <row r="1011" spans="1:1" x14ac:dyDescent="0.25"/>
    <row r="1012" spans="1:1" x14ac:dyDescent="0.25"/>
    <row r="1013" spans="1:1" x14ac:dyDescent="0.25"/>
    <row r="1014" spans="1:1" x14ac:dyDescent="0.25"/>
    <row r="1015" spans="1:1" x14ac:dyDescent="0.25"/>
    <row r="1016" spans="1:1" ht="18.75" x14ac:dyDescent="0.3">
      <c r="A1016" s="64" t="s">
        <v>114</v>
      </c>
    </row>
    <row r="1017" spans="1:1" x14ac:dyDescent="0.25"/>
    <row r="1018" spans="1:1" x14ac:dyDescent="0.25"/>
    <row r="1019" spans="1:1" x14ac:dyDescent="0.25"/>
    <row r="1020" spans="1:1" x14ac:dyDescent="0.25"/>
    <row r="1021" spans="1:1" x14ac:dyDescent="0.25"/>
    <row r="1022" spans="1:1" x14ac:dyDescent="0.25"/>
    <row r="1023" spans="1:1" x14ac:dyDescent="0.25"/>
    <row r="1024" spans="1:1" x14ac:dyDescent="0.25"/>
    <row r="1025" spans="1:2" x14ac:dyDescent="0.25"/>
    <row r="1026" spans="1:2" x14ac:dyDescent="0.25"/>
    <row r="1027" spans="1:2" x14ac:dyDescent="0.25"/>
    <row r="1028" spans="1:2" x14ac:dyDescent="0.25"/>
    <row r="1029" spans="1:2" x14ac:dyDescent="0.25"/>
    <row r="1030" spans="1:2" x14ac:dyDescent="0.25"/>
    <row r="1031" spans="1:2" x14ac:dyDescent="0.25"/>
    <row r="1032" spans="1:2" x14ac:dyDescent="0.25"/>
    <row r="1033" spans="1:2" x14ac:dyDescent="0.25"/>
    <row r="1034" spans="1:2" ht="18.75" x14ac:dyDescent="0.3">
      <c r="A1034" s="64" t="s">
        <v>111</v>
      </c>
    </row>
    <row r="1035" spans="1:2" x14ac:dyDescent="0.25">
      <c r="B1035" s="37" t="s">
        <v>112</v>
      </c>
    </row>
    <row r="1036" spans="1:2" x14ac:dyDescent="0.25"/>
    <row r="1037" spans="1:2" x14ac:dyDescent="0.25"/>
    <row r="1038" spans="1:2" x14ac:dyDescent="0.25"/>
    <row r="1039" spans="1:2" x14ac:dyDescent="0.25"/>
    <row r="1040" spans="1:2" x14ac:dyDescent="0.25">
      <c r="B1040" s="37" t="s">
        <v>113</v>
      </c>
    </row>
    <row r="1041" spans="1:2" x14ac:dyDescent="0.25"/>
    <row r="1042" spans="1:2" x14ac:dyDescent="0.25"/>
    <row r="1043" spans="1:2" x14ac:dyDescent="0.25"/>
    <row r="1044" spans="1:2" x14ac:dyDescent="0.25"/>
    <row r="1045" spans="1:2" x14ac:dyDescent="0.25"/>
    <row r="1046" spans="1:2" ht="18.75" x14ac:dyDescent="0.3">
      <c r="A1046" s="64" t="s">
        <v>116</v>
      </c>
    </row>
    <row r="1047" spans="1:2" ht="18.75" x14ac:dyDescent="0.3">
      <c r="A1047" s="64" t="s">
        <v>117</v>
      </c>
    </row>
    <row r="1048" spans="1:2" x14ac:dyDescent="0.25">
      <c r="B1048" s="37" t="s">
        <v>115</v>
      </c>
    </row>
    <row r="1049" spans="1:2" x14ac:dyDescent="0.25"/>
    <row r="1050" spans="1:2" x14ac:dyDescent="0.25"/>
    <row r="1051" spans="1:2" x14ac:dyDescent="0.25"/>
    <row r="1052" spans="1:2" x14ac:dyDescent="0.25"/>
    <row r="1053" spans="1:2" x14ac:dyDescent="0.25"/>
    <row r="1054" spans="1:2" x14ac:dyDescent="0.25"/>
    <row r="1055" spans="1:2" x14ac:dyDescent="0.25"/>
    <row r="1056" spans="1:2"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spans="2:2" x14ac:dyDescent="0.25"/>
    <row r="1090" spans="2:2" x14ac:dyDescent="0.25"/>
    <row r="1091" spans="2:2" x14ac:dyDescent="0.25"/>
    <row r="1092" spans="2:2" x14ac:dyDescent="0.25"/>
    <row r="1093" spans="2:2" x14ac:dyDescent="0.25"/>
    <row r="1094" spans="2:2" x14ac:dyDescent="0.25"/>
    <row r="1095" spans="2:2" x14ac:dyDescent="0.25"/>
    <row r="1096" spans="2:2" x14ac:dyDescent="0.25"/>
    <row r="1097" spans="2:2" x14ac:dyDescent="0.25"/>
    <row r="1098" spans="2:2" x14ac:dyDescent="0.25"/>
    <row r="1099" spans="2:2" x14ac:dyDescent="0.25">
      <c r="B1099" s="36" t="s">
        <v>128</v>
      </c>
    </row>
    <row r="1100" spans="2:2" x14ac:dyDescent="0.25"/>
    <row r="1101" spans="2:2" x14ac:dyDescent="0.25"/>
    <row r="1126" spans="1:2" ht="24" hidden="1" x14ac:dyDescent="0.4">
      <c r="A1126" s="67"/>
    </row>
    <row r="1127" spans="1:2" ht="18.75" hidden="1" x14ac:dyDescent="0.3">
      <c r="A1127" s="64"/>
    </row>
    <row r="1128" spans="1:2" hidden="1" x14ac:dyDescent="0.25">
      <c r="B1128" s="37"/>
    </row>
    <row r="1129" spans="1:2" hidden="1" x14ac:dyDescent="0.25">
      <c r="B1129" s="66"/>
    </row>
    <row r="1130" spans="1:2" hidden="1" x14ac:dyDescent="0.25">
      <c r="B1130" s="66"/>
    </row>
    <row r="1131" spans="1:2" hidden="1" x14ac:dyDescent="0.25">
      <c r="B1131" s="66"/>
    </row>
    <row r="1132" spans="1:2" hidden="1" x14ac:dyDescent="0.25">
      <c r="B1132" s="66"/>
    </row>
    <row r="1133" spans="1:2" hidden="1" x14ac:dyDescent="0.25">
      <c r="B1133" s="66"/>
    </row>
    <row r="1134" spans="1:2" hidden="1" x14ac:dyDescent="0.25">
      <c r="B1134" s="66"/>
    </row>
    <row r="1135" spans="1:2" hidden="1" x14ac:dyDescent="0.25">
      <c r="B1135" s="37"/>
    </row>
    <row r="1136" spans="1:2" hidden="1" x14ac:dyDescent="0.25">
      <c r="B1136" s="66"/>
    </row>
    <row r="1137" spans="1:2" hidden="1" x14ac:dyDescent="0.25">
      <c r="B1137" s="66"/>
    </row>
    <row r="1138" spans="1:2" hidden="1" x14ac:dyDescent="0.25">
      <c r="B1138" s="66"/>
    </row>
    <row r="1139" spans="1:2" hidden="1" x14ac:dyDescent="0.25">
      <c r="B1139" s="66"/>
    </row>
    <row r="1140" spans="1:2" hidden="1" x14ac:dyDescent="0.25">
      <c r="B1140" s="66"/>
    </row>
    <row r="1141" spans="1:2" hidden="1" x14ac:dyDescent="0.25">
      <c r="B1141" s="66"/>
    </row>
    <row r="1143" spans="1:2" ht="18.75" hidden="1" x14ac:dyDescent="0.3">
      <c r="A1143" s="64"/>
    </row>
    <row r="1144" spans="1:2" ht="18.75" hidden="1" x14ac:dyDescent="0.3">
      <c r="A1144" s="64"/>
    </row>
    <row r="1145" spans="1:2" hidden="1" x14ac:dyDescent="0.25">
      <c r="B1145" s="37"/>
    </row>
  </sheetData>
  <phoneticPr fontId="8" type="noConversion"/>
  <hyperlinks>
    <hyperlink ref="B13" r:id="rId1" xr:uid="{60CA15BF-D44B-4CBC-9FCB-A420BA8A0AFE}"/>
  </hyperlinks>
  <pageMargins left="0.25" right="0.25" top="0.75" bottom="0.75" header="0.3" footer="0.3"/>
  <pageSetup paperSize="8" scale="53" fitToHeight="27"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5</vt:i4>
      </vt:variant>
    </vt:vector>
  </HeadingPairs>
  <TitlesOfParts>
    <vt:vector size="5" baseType="lpstr">
      <vt:lpstr>(1) Aloita tästä</vt:lpstr>
      <vt:lpstr>(2) Yrityksen lähtötietoja</vt:lpstr>
      <vt:lpstr>(3) Tuloslaskelma 2025</vt:lpstr>
      <vt:lpstr>(4) Budjetti 2026</vt:lpstr>
      <vt:lpstr>(5) Tehtävä jatkuu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Miko Manninen</cp:lastModifiedBy>
  <cp:revision/>
  <cp:lastPrinted>2025-11-14T14:16:02Z</cp:lastPrinted>
  <dcterms:created xsi:type="dcterms:W3CDTF">2025-10-11T09:27:57Z</dcterms:created>
  <dcterms:modified xsi:type="dcterms:W3CDTF">2025-12-07T10:20:12Z</dcterms:modified>
  <cp:category/>
  <cp:contentStatus/>
</cp:coreProperties>
</file>